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kola\vyuka\zadani\E2_ELM\4_serie_2021\"/>
    </mc:Choice>
  </mc:AlternateContent>
  <bookViews>
    <workbookView xWindow="480" yWindow="45" windowWidth="15195" windowHeight="1227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6" i="1" l="1"/>
  <c r="B18" i="1"/>
  <c r="B7" i="1"/>
  <c r="B8" i="1" s="1"/>
  <c r="B9" i="1" l="1"/>
  <c r="B10" i="1" s="1"/>
  <c r="B11" i="1" s="1"/>
  <c r="B12" i="1" s="1"/>
  <c r="B15" i="1" l="1"/>
  <c r="B13" i="1"/>
  <c r="B14" i="1" s="1"/>
  <c r="B17" i="1" l="1"/>
  <c r="B19" i="1" s="1"/>
  <c r="B16" i="1"/>
</calcChain>
</file>

<file path=xl/sharedStrings.xml><?xml version="1.0" encoding="utf-8"?>
<sst xmlns="http://schemas.openxmlformats.org/spreadsheetml/2006/main" count="38" uniqueCount="27">
  <si>
    <t>Zadané hodnoty</t>
  </si>
  <si>
    <t>U2=</t>
  </si>
  <si>
    <t>V</t>
  </si>
  <si>
    <t>Zaokrouhlit</t>
  </si>
  <si>
    <t>Vypočtené parametry prvků</t>
  </si>
  <si>
    <r>
      <t>R</t>
    </r>
    <r>
      <rPr>
        <vertAlign val="subscript"/>
        <sz val="10"/>
        <rFont val="Arial"/>
        <family val="2"/>
        <charset val="238"/>
      </rPr>
      <t xml:space="preserve">z </t>
    </r>
    <r>
      <rPr>
        <sz val="10"/>
        <rFont val="Arial"/>
        <family val="2"/>
        <charset val="238"/>
      </rPr>
      <t>(k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  <charset val="238"/>
      </rPr>
      <t>)</t>
    </r>
  </si>
  <si>
    <r>
      <t>X</t>
    </r>
    <r>
      <rPr>
        <vertAlign val="subscript"/>
        <sz val="10"/>
        <rFont val="Arial"/>
        <family val="2"/>
        <charset val="238"/>
      </rPr>
      <t>C</t>
    </r>
    <r>
      <rPr>
        <sz val="10"/>
        <rFont val="Arial"/>
        <charset val="238"/>
      </rPr>
      <t xml:space="preserve"> (k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  <charset val="238"/>
      </rPr>
      <t>)</t>
    </r>
  </si>
  <si>
    <r>
      <t>R</t>
    </r>
    <r>
      <rPr>
        <vertAlign val="subscript"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(k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  <charset val="238"/>
      </rPr>
      <t>)</t>
    </r>
  </si>
  <si>
    <r>
      <t>X</t>
    </r>
    <r>
      <rPr>
        <vertAlign val="subscript"/>
        <sz val="10"/>
        <rFont val="Arial"/>
        <family val="2"/>
        <charset val="238"/>
      </rPr>
      <t>L</t>
    </r>
    <r>
      <rPr>
        <sz val="10"/>
        <rFont val="Arial"/>
        <family val="2"/>
        <charset val="238"/>
      </rPr>
      <t xml:space="preserve"> (k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  <charset val="238"/>
      </rPr>
      <t>)</t>
    </r>
  </si>
  <si>
    <r>
      <t>R</t>
    </r>
    <r>
      <rPr>
        <vertAlign val="subscript"/>
        <sz val="10"/>
        <rFont val="Arial"/>
        <family val="2"/>
        <charset val="238"/>
      </rPr>
      <t>6</t>
    </r>
    <r>
      <rPr>
        <sz val="10"/>
        <rFont val="Arial"/>
        <family val="2"/>
        <charset val="238"/>
      </rPr>
      <t xml:space="preserve"> (k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  <charset val="238"/>
      </rPr>
      <t>)</t>
    </r>
  </si>
  <si>
    <r>
      <t>R</t>
    </r>
    <r>
      <rPr>
        <vertAlign val="subscript"/>
        <sz val="10"/>
        <rFont val="Arial"/>
        <family val="2"/>
        <charset val="238"/>
      </rPr>
      <t xml:space="preserve">4 </t>
    </r>
    <r>
      <rPr>
        <sz val="10"/>
        <rFont val="Arial"/>
        <family val="2"/>
        <charset val="238"/>
      </rPr>
      <t>(k</t>
    </r>
    <r>
      <rPr>
        <sz val="10"/>
        <rFont val="Symbol"/>
        <family val="1"/>
        <charset val="2"/>
      </rPr>
      <t>W</t>
    </r>
    <r>
      <rPr>
        <sz val="10"/>
        <rFont val="Arial"/>
        <family val="2"/>
        <charset val="238"/>
      </rPr>
      <t>)</t>
    </r>
  </si>
  <si>
    <t>mA</t>
  </si>
  <si>
    <r>
      <t>I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 xml:space="preserve"> = I</t>
    </r>
    <r>
      <rPr>
        <vertAlign val="subscript"/>
        <sz val="10"/>
        <rFont val="Arial"/>
        <family val="2"/>
        <charset val="238"/>
      </rPr>
      <t>Z</t>
    </r>
  </si>
  <si>
    <r>
      <t>I</t>
    </r>
    <r>
      <rPr>
        <vertAlign val="subscript"/>
        <sz val="10"/>
        <rFont val="Arial"/>
        <family val="2"/>
        <charset val="238"/>
      </rPr>
      <t>C</t>
    </r>
  </si>
  <si>
    <r>
      <t>U</t>
    </r>
    <r>
      <rPr>
        <vertAlign val="subscript"/>
        <sz val="10"/>
        <rFont val="Arial"/>
        <family val="2"/>
        <charset val="238"/>
      </rPr>
      <t>RL</t>
    </r>
  </si>
  <si>
    <r>
      <t>U</t>
    </r>
    <r>
      <rPr>
        <vertAlign val="subscript"/>
        <sz val="10"/>
        <rFont val="Arial"/>
        <family val="2"/>
        <charset val="238"/>
      </rPr>
      <t>6</t>
    </r>
  </si>
  <si>
    <r>
      <t>I</t>
    </r>
    <r>
      <rPr>
        <vertAlign val="subscript"/>
        <sz val="10"/>
        <rFont val="Arial"/>
        <family val="2"/>
        <charset val="238"/>
      </rPr>
      <t>6</t>
    </r>
  </si>
  <si>
    <r>
      <t>I</t>
    </r>
    <r>
      <rPr>
        <vertAlign val="subscript"/>
        <sz val="10"/>
        <rFont val="Arial"/>
        <family val="2"/>
        <charset val="238"/>
      </rPr>
      <t>4</t>
    </r>
    <r>
      <rPr>
        <sz val="10"/>
        <rFont val="Arial"/>
        <charset val="238"/>
      </rPr>
      <t>=I</t>
    </r>
  </si>
  <si>
    <r>
      <t>I</t>
    </r>
    <r>
      <rPr>
        <vertAlign val="subscript"/>
        <sz val="10"/>
        <rFont val="Arial"/>
        <family val="2"/>
        <charset val="238"/>
      </rPr>
      <t>RL</t>
    </r>
  </si>
  <si>
    <r>
      <t>U</t>
    </r>
    <r>
      <rPr>
        <vertAlign val="subscript"/>
        <sz val="10"/>
        <rFont val="Arial"/>
        <family val="2"/>
        <charset val="238"/>
      </rPr>
      <t>4</t>
    </r>
  </si>
  <si>
    <t>U</t>
  </si>
  <si>
    <r>
      <t>I</t>
    </r>
    <r>
      <rPr>
        <vertAlign val="subscript"/>
        <sz val="10"/>
        <rFont val="Arial"/>
        <family val="2"/>
        <charset val="238"/>
      </rPr>
      <t>ABS</t>
    </r>
  </si>
  <si>
    <r>
      <t>U</t>
    </r>
    <r>
      <rPr>
        <vertAlign val="subscript"/>
        <sz val="10"/>
        <rFont val="Arial"/>
        <family val="2"/>
        <charset val="238"/>
      </rPr>
      <t>ABS</t>
    </r>
  </si>
  <si>
    <r>
      <t>S</t>
    </r>
    <r>
      <rPr>
        <vertAlign val="subscript"/>
        <sz val="10"/>
        <rFont val="Arial"/>
        <family val="2"/>
        <charset val="238"/>
      </rPr>
      <t>1</t>
    </r>
  </si>
  <si>
    <r>
      <t>S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charset val="238"/>
      </rPr>
      <t/>
    </r>
  </si>
  <si>
    <t>VA</t>
  </si>
  <si>
    <r>
      <t>cos</t>
    </r>
    <r>
      <rPr>
        <sz val="10"/>
        <rFont val="Symbol"/>
        <charset val="2"/>
      </rPr>
      <t>j</t>
    </r>
    <r>
      <rPr>
        <vertAlign val="subscript"/>
        <sz val="10"/>
        <rFont val="Arial"/>
        <family val="2"/>
        <charset val="238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</si>
</sst>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vertAlign val="sub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Symbol"/>
      <family val="1"/>
      <charset val="2"/>
    </font>
    <font>
      <sz val="10"/>
      <name val="Symbol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Protection="1"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" xfId="0" applyBorder="1" applyAlignment="1" applyProtection="1">
      <alignment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tabSelected="1" zoomScale="150" workbookViewId="0">
      <selection activeCell="C2" sqref="C2"/>
    </sheetView>
  </sheetViews>
  <sheetFormatPr defaultRowHeight="12.75" x14ac:dyDescent="0.2"/>
  <cols>
    <col min="1" max="1" width="15.140625" style="4" customWidth="1"/>
    <col min="2" max="2" width="20.140625" style="4" customWidth="1"/>
    <col min="3" max="7" width="12.140625" style="4" customWidth="1"/>
    <col min="8" max="16384" width="9.140625" style="4"/>
  </cols>
  <sheetData>
    <row r="1" spans="1:7" x14ac:dyDescent="0.2">
      <c r="A1" s="3" t="s">
        <v>3</v>
      </c>
      <c r="B1" s="1">
        <v>3</v>
      </c>
    </row>
    <row r="2" spans="1:7" x14ac:dyDescent="0.2">
      <c r="A2" s="3" t="s">
        <v>0</v>
      </c>
      <c r="B2" s="5" t="s">
        <v>1</v>
      </c>
      <c r="C2" s="1">
        <v>35</v>
      </c>
      <c r="D2" s="3" t="s">
        <v>2</v>
      </c>
    </row>
    <row r="3" spans="1:7" ht="15.75" x14ac:dyDescent="0.3">
      <c r="A3" s="9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</row>
    <row r="4" spans="1:7" x14ac:dyDescent="0.2">
      <c r="A4" s="9"/>
      <c r="B4" s="2">
        <v>1.21</v>
      </c>
      <c r="C4" s="2">
        <v>1.3</v>
      </c>
      <c r="D4" s="2">
        <v>0.04</v>
      </c>
      <c r="E4" s="2">
        <v>0.42</v>
      </c>
      <c r="F4" s="2">
        <v>2.13</v>
      </c>
      <c r="G4" s="2">
        <v>0.81</v>
      </c>
    </row>
    <row r="6" spans="1:7" ht="15.75" x14ac:dyDescent="0.3">
      <c r="A6" s="4" t="s">
        <v>12</v>
      </c>
      <c r="B6" s="7">
        <f>ROUND(C2/B4,B1)</f>
        <v>28.925999999999998</v>
      </c>
      <c r="C6" s="4" t="s">
        <v>11</v>
      </c>
    </row>
    <row r="7" spans="1:7" ht="15.75" x14ac:dyDescent="0.3">
      <c r="A7" s="4" t="s">
        <v>13</v>
      </c>
      <c r="B7" s="8" t="str">
        <f>COMPLEX(0,ROUND(IMAGINARY(IMDIV(C2,COMPLEX(0,-C4,"j"))),B1),"j")</f>
        <v>26,923j</v>
      </c>
      <c r="C7" s="4" t="s">
        <v>11</v>
      </c>
    </row>
    <row r="8" spans="1:7" ht="15.75" x14ac:dyDescent="0.3">
      <c r="A8" s="4" t="s">
        <v>18</v>
      </c>
      <c r="B8" s="8" t="str">
        <f>IMSUM(B6,B7)</f>
        <v>28,926+26,923j</v>
      </c>
      <c r="C8" s="4" t="s">
        <v>11</v>
      </c>
    </row>
    <row r="9" spans="1:7" ht="15.75" x14ac:dyDescent="0.3">
      <c r="A9" s="4" t="s">
        <v>14</v>
      </c>
      <c r="B9" s="8" t="str">
        <f>COMPLEX(ROUND(IMREAL(IMPRODUCT(B8,COMPLEX(D4,E4,"j"))),B1),ROUND(IMAGINARY(IMPRODUCT(B8,COMPLEX(D4,E4,"j"))),B1),"j")</f>
        <v>-10,151+13,226j</v>
      </c>
      <c r="C9" s="4" t="s">
        <v>2</v>
      </c>
    </row>
    <row r="10" spans="1:7" ht="15.75" x14ac:dyDescent="0.3">
      <c r="A10" s="4" t="s">
        <v>15</v>
      </c>
      <c r="B10" s="8" t="str">
        <f>IMSUM(C2,B9)</f>
        <v>24,849+13,226j</v>
      </c>
      <c r="C10" s="4" t="s">
        <v>2</v>
      </c>
    </row>
    <row r="11" spans="1:7" ht="15.75" x14ac:dyDescent="0.3">
      <c r="A11" s="4" t="s">
        <v>16</v>
      </c>
      <c r="B11" s="8" t="str">
        <f>COMPLEX(ROUND(IMREAL(IMDIV(B10,F4)),B1),ROUND(IMAGINARY(IMDIV(B10,F4)),B1),"j")</f>
        <v>11,666+6,209j</v>
      </c>
      <c r="C11" s="4" t="s">
        <v>11</v>
      </c>
    </row>
    <row r="12" spans="1:7" ht="15.75" x14ac:dyDescent="0.3">
      <c r="A12" s="4" t="s">
        <v>17</v>
      </c>
      <c r="B12" s="8" t="str">
        <f>IMSUM(B8,B11)</f>
        <v>40,592+33,132j</v>
      </c>
      <c r="C12" s="4" t="s">
        <v>11</v>
      </c>
    </row>
    <row r="13" spans="1:7" ht="15.75" x14ac:dyDescent="0.3">
      <c r="A13" s="4" t="s">
        <v>19</v>
      </c>
      <c r="B13" s="8" t="str">
        <f>COMPLEX(ROUND(IMREAL(IMPRODUCT(G4,B12)),B1),ROUND(IMAGINARY(IMPRODUCT(G4,B12)),B1),"j")</f>
        <v>32,88+26,837j</v>
      </c>
      <c r="C13" s="4" t="s">
        <v>2</v>
      </c>
    </row>
    <row r="14" spans="1:7" x14ac:dyDescent="0.2">
      <c r="A14" s="4" t="s">
        <v>20</v>
      </c>
      <c r="B14" s="8" t="str">
        <f>IMSUM(B13,B10)</f>
        <v>57,729+40,063j</v>
      </c>
      <c r="C14" s="4" t="s">
        <v>2</v>
      </c>
    </row>
    <row r="15" spans="1:7" ht="15.75" x14ac:dyDescent="0.3">
      <c r="A15" s="4" t="s">
        <v>21</v>
      </c>
      <c r="B15" s="4">
        <f>ROUND(IMABS(B12),B1)</f>
        <v>52.396999999999998</v>
      </c>
      <c r="C15" s="4" t="s">
        <v>11</v>
      </c>
    </row>
    <row r="16" spans="1:7" ht="15.75" x14ac:dyDescent="0.3">
      <c r="A16" s="4" t="s">
        <v>22</v>
      </c>
      <c r="B16" s="4">
        <f>ROUND(IMABS(B14),B1)</f>
        <v>70.269000000000005</v>
      </c>
      <c r="C16" s="4" t="s">
        <v>2</v>
      </c>
    </row>
    <row r="17" spans="1:3" ht="15.75" x14ac:dyDescent="0.3">
      <c r="A17" s="4" t="s">
        <v>23</v>
      </c>
      <c r="B17" s="8" t="str">
        <f>COMPLEX(ROUND(IMREAL(IMPRODUCT(B12,IMCONJUGATE(B14))),B1),ROUND(IMAGINARY(IMPRODUCT(B12,IMCONJUGATE(B14))),B1),"j")</f>
        <v>3670,703+286,44j</v>
      </c>
      <c r="C17" s="4" t="s">
        <v>25</v>
      </c>
    </row>
    <row r="18" spans="1:3" ht="15.75" x14ac:dyDescent="0.3">
      <c r="A18" s="4" t="s">
        <v>24</v>
      </c>
      <c r="B18" s="8">
        <f>C2*B6*0.001</f>
        <v>1.01241</v>
      </c>
      <c r="C18" s="4" t="s">
        <v>25</v>
      </c>
    </row>
    <row r="19" spans="1:3" ht="15.75" x14ac:dyDescent="0.3">
      <c r="A19" s="4" t="s">
        <v>26</v>
      </c>
      <c r="B19" s="4">
        <f>ROUND(IMREAL(B17)/IMABS(B17),B1+1)</f>
        <v>0.997</v>
      </c>
    </row>
  </sheetData>
  <sheetProtection password="B2F3" sheet="1" objects="1" scenarios="1"/>
  <mergeCells count="1">
    <mergeCell ref="A3:A4"/>
  </mergeCells>
  <phoneticPr fontId="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SPŠSE Liberec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Ivo Petricek</cp:lastModifiedBy>
  <cp:lastPrinted>2014-02-05T12:42:42Z</cp:lastPrinted>
  <dcterms:created xsi:type="dcterms:W3CDTF">2014-02-05T06:08:12Z</dcterms:created>
  <dcterms:modified xsi:type="dcterms:W3CDTF">2022-02-06T13:32:25Z</dcterms:modified>
</cp:coreProperties>
</file>