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4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kola\studijni_materialy\prezentace\elektricke_mereni\"/>
    </mc:Choice>
  </mc:AlternateContent>
  <bookViews>
    <workbookView xWindow="0" yWindow="0" windowWidth="20490" windowHeight="7290" firstSheet="3" activeTab="8"/>
  </bookViews>
  <sheets>
    <sheet name="Graf6" sheetId="11" r:id="rId1"/>
    <sheet name="List1" sheetId="1" r:id="rId2"/>
    <sheet name="List1 (2)" sheetId="2" r:id="rId3"/>
    <sheet name="Graf1" sheetId="4" r:id="rId4"/>
    <sheet name="Graf1 (2)" sheetId="5" r:id="rId5"/>
    <sheet name="Graf1 (3)" sheetId="6" r:id="rId6"/>
    <sheet name="List1 (3)" sheetId="3" r:id="rId7"/>
    <sheet name="Graf7" sheetId="12" r:id="rId8"/>
    <sheet name="Graf8" sheetId="13" r:id="rId9"/>
    <sheet name="List4" sheetId="7" r:id="rId10"/>
    <sheet name="Graf5" sheetId="10" r:id="rId11"/>
    <sheet name="Graf4" sheetId="9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E6" i="7"/>
  <c r="F6" i="7"/>
  <c r="G6" i="7"/>
  <c r="H6" i="7"/>
  <c r="I6" i="7"/>
  <c r="J6" i="7"/>
  <c r="K6" i="7"/>
  <c r="C6" i="7"/>
  <c r="D5" i="7"/>
  <c r="E5" i="7"/>
  <c r="F5" i="7"/>
  <c r="G5" i="7"/>
  <c r="H5" i="7"/>
  <c r="I5" i="7"/>
  <c r="J5" i="7"/>
  <c r="K5" i="7"/>
  <c r="C5" i="7"/>
  <c r="D4" i="7"/>
  <c r="E4" i="7"/>
  <c r="F4" i="7"/>
  <c r="G4" i="7"/>
  <c r="H4" i="7"/>
  <c r="I4" i="7"/>
  <c r="J4" i="7"/>
  <c r="K4" i="7"/>
  <c r="C4" i="7"/>
  <c r="D3" i="1"/>
  <c r="E3" i="1"/>
  <c r="F3" i="1"/>
  <c r="G3" i="1"/>
  <c r="H3" i="1"/>
  <c r="I3" i="1"/>
  <c r="J3" i="1"/>
  <c r="K3" i="1"/>
  <c r="L3" i="1"/>
  <c r="C3" i="1"/>
  <c r="B5" i="7"/>
  <c r="L3" i="3"/>
  <c r="K3" i="3"/>
  <c r="J3" i="3"/>
  <c r="I3" i="3"/>
  <c r="H3" i="3"/>
  <c r="G3" i="3"/>
  <c r="F3" i="3"/>
  <c r="E3" i="3"/>
  <c r="D3" i="3"/>
  <c r="C3" i="3"/>
  <c r="L3" i="2"/>
  <c r="K3" i="2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<sst xmlns="http://schemas.openxmlformats.org/spreadsheetml/2006/main" count="18" uniqueCount="8">
  <si>
    <t>U</t>
  </si>
  <si>
    <t>I</t>
  </si>
  <si>
    <t>Ri</t>
  </si>
  <si>
    <t>x</t>
  </si>
  <si>
    <t>R</t>
  </si>
  <si>
    <t>P</t>
  </si>
  <si>
    <t>teplota</t>
  </si>
  <si>
    <t>alfaR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</si>
</sst>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12" Type="http://schemas.openxmlformats.org/officeDocument/2006/relationships/chartsheet" Target="chartsheets/sheet8.xml"/><Relationship Id="rId2" Type="http://schemas.openxmlformats.org/officeDocument/2006/relationships/worksheet" Target="worksheets/sheet1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3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4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VA zdroje - transformátor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3005872794448326E-2"/>
          <c:y val="8.2383467642755004E-2"/>
          <c:w val="0.81398346573715608"/>
          <c:h val="0.806607106378898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plus"/>
            <c:size val="8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name>U=f(I)</c:name>
            <c:spPr>
              <a:ln w="2540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List1!$B$1:$L$1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List1!$B$2:$L$2</c:f>
              <c:numCache>
                <c:formatCode>General</c:formatCode>
                <c:ptCount val="11"/>
                <c:pt idx="0">
                  <c:v>11.08</c:v>
                </c:pt>
                <c:pt idx="1">
                  <c:v>10.63</c:v>
                </c:pt>
                <c:pt idx="2">
                  <c:v>10.57</c:v>
                </c:pt>
                <c:pt idx="3">
                  <c:v>10.44</c:v>
                </c:pt>
                <c:pt idx="4">
                  <c:v>10.36</c:v>
                </c:pt>
                <c:pt idx="5">
                  <c:v>10.34</c:v>
                </c:pt>
                <c:pt idx="6">
                  <c:v>10.25</c:v>
                </c:pt>
                <c:pt idx="7">
                  <c:v>10.199999999999999</c:v>
                </c:pt>
                <c:pt idx="8">
                  <c:v>10.19</c:v>
                </c:pt>
                <c:pt idx="9">
                  <c:v>10.11</c:v>
                </c:pt>
                <c:pt idx="1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DD-41EA-B773-549F89063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422776"/>
        <c:axId val="670423760"/>
      </c:scatte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plus"/>
            <c:size val="8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trendline>
            <c:name>Ri=f(I)</c:name>
            <c:spPr>
              <a:ln w="25400" cap="rnd">
                <a:solidFill>
                  <a:srgbClr val="C00000"/>
                </a:solidFill>
                <a:prstDash val="lgDash"/>
              </a:ln>
              <a:effectLst/>
            </c:spPr>
            <c:trendlineType val="power"/>
            <c:dispRSqr val="0"/>
            <c:dispEq val="0"/>
          </c:trendline>
          <c:xVal>
            <c:numRef>
              <c:f>List1!$C$1:$L$1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List1!$C$3:$L$3</c:f>
              <c:numCache>
                <c:formatCode>0.00</c:formatCode>
                <c:ptCount val="10"/>
                <c:pt idx="0">
                  <c:v>4.4999999999999929</c:v>
                </c:pt>
                <c:pt idx="1">
                  <c:v>2.5499999999999989</c:v>
                </c:pt>
                <c:pt idx="2">
                  <c:v>2.1333333333333355</c:v>
                </c:pt>
                <c:pt idx="3">
                  <c:v>1.8000000000000016</c:v>
                </c:pt>
                <c:pt idx="4">
                  <c:v>1.4800000000000004</c:v>
                </c:pt>
                <c:pt idx="5">
                  <c:v>1.3833333333333335</c:v>
                </c:pt>
                <c:pt idx="6">
                  <c:v>1.2571428571428584</c:v>
                </c:pt>
                <c:pt idx="7">
                  <c:v>1.1125000000000007</c:v>
                </c:pt>
                <c:pt idx="8">
                  <c:v>1.0777777777777784</c:v>
                </c:pt>
                <c:pt idx="9">
                  <c:v>1.08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DD-41EA-B773-549F89063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297064"/>
        <c:axId val="608288208"/>
      </c:scatterChart>
      <c:valAx>
        <c:axId val="67042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70423760"/>
        <c:crosses val="autoZero"/>
        <c:crossBetween val="midCat"/>
      </c:valAx>
      <c:valAx>
        <c:axId val="67042376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70422776"/>
        <c:crosses val="autoZero"/>
        <c:crossBetween val="midCat"/>
        <c:majorUnit val="1"/>
      </c:valAx>
      <c:valAx>
        <c:axId val="6082882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 (ohm)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8297064"/>
        <c:crosses val="max"/>
        <c:crossBetween val="midCat"/>
      </c:valAx>
      <c:valAx>
        <c:axId val="608297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288208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1059771621556648"/>
          <c:y val="0.75791686295436256"/>
          <c:w val="0.11503455385359716"/>
          <c:h val="8.6845736631244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'List1 (2)'!$B$1:$L$1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'List1 (2)'!$B$2:$L$2</c:f>
              <c:numCache>
                <c:formatCode>General</c:formatCode>
                <c:ptCount val="11"/>
                <c:pt idx="0">
                  <c:v>11.08</c:v>
                </c:pt>
                <c:pt idx="1">
                  <c:v>10.63</c:v>
                </c:pt>
                <c:pt idx="2">
                  <c:v>10.57</c:v>
                </c:pt>
                <c:pt idx="3">
                  <c:v>10.44</c:v>
                </c:pt>
                <c:pt idx="4">
                  <c:v>10.36</c:v>
                </c:pt>
                <c:pt idx="5">
                  <c:v>10.34</c:v>
                </c:pt>
                <c:pt idx="6">
                  <c:v>10.25</c:v>
                </c:pt>
                <c:pt idx="7">
                  <c:v>10.199999999999999</c:v>
                </c:pt>
                <c:pt idx="8">
                  <c:v>10.19</c:v>
                </c:pt>
                <c:pt idx="9">
                  <c:v>10.11</c:v>
                </c:pt>
                <c:pt idx="1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6A-4B29-9121-F70792CDA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711136"/>
        <c:axId val="345711464"/>
      </c:scatterChart>
      <c:valAx>
        <c:axId val="34571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5711464"/>
        <c:crosses val="autoZero"/>
        <c:crossBetween val="midCat"/>
      </c:valAx>
      <c:valAx>
        <c:axId val="3457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5711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'List1 (3)'!$B$1:$L$1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'List1 (3)'!$B$2:$L$2</c:f>
              <c:numCache>
                <c:formatCode>General</c:formatCode>
                <c:ptCount val="11"/>
                <c:pt idx="0">
                  <c:v>11.08</c:v>
                </c:pt>
                <c:pt idx="1">
                  <c:v>10.63</c:v>
                </c:pt>
                <c:pt idx="2">
                  <c:v>10.57</c:v>
                </c:pt>
                <c:pt idx="3">
                  <c:v>10.44</c:v>
                </c:pt>
                <c:pt idx="4">
                  <c:v>10.36</c:v>
                </c:pt>
                <c:pt idx="5">
                  <c:v>10.34</c:v>
                </c:pt>
                <c:pt idx="6">
                  <c:v>10.25</c:v>
                </c:pt>
                <c:pt idx="7">
                  <c:v>10.199999999999999</c:v>
                </c:pt>
                <c:pt idx="8">
                  <c:v>10.19</c:v>
                </c:pt>
                <c:pt idx="9">
                  <c:v>10.11</c:v>
                </c:pt>
                <c:pt idx="1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40-4B42-A08A-B1B1D2FFD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711136"/>
        <c:axId val="345711464"/>
      </c:scatterChart>
      <c:valAx>
        <c:axId val="34571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5711464"/>
        <c:crosses val="autoZero"/>
        <c:crossBetween val="midCat"/>
      </c:valAx>
      <c:valAx>
        <c:axId val="3457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5711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 u="sng"/>
              <a:t>VA zdroje -  trafo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4.613691584658474E-2"/>
          <c:y val="7.431439660814862E-2"/>
          <c:w val="0.93517219703650778"/>
          <c:h val="0.8723201414105199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name>U=f(I)</c:name>
            <c:spPr>
              <a:ln w="3810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'List1 (3)'!$B$1:$L$1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'List1 (3)'!$B$2:$L$2</c:f>
              <c:numCache>
                <c:formatCode>General</c:formatCode>
                <c:ptCount val="11"/>
                <c:pt idx="0">
                  <c:v>11.08</c:v>
                </c:pt>
                <c:pt idx="1">
                  <c:v>10.63</c:v>
                </c:pt>
                <c:pt idx="2">
                  <c:v>10.57</c:v>
                </c:pt>
                <c:pt idx="3">
                  <c:v>10.44</c:v>
                </c:pt>
                <c:pt idx="4">
                  <c:v>10.36</c:v>
                </c:pt>
                <c:pt idx="5">
                  <c:v>10.34</c:v>
                </c:pt>
                <c:pt idx="6">
                  <c:v>10.25</c:v>
                </c:pt>
                <c:pt idx="7">
                  <c:v>10.199999999999999</c:v>
                </c:pt>
                <c:pt idx="8">
                  <c:v>10.19</c:v>
                </c:pt>
                <c:pt idx="9">
                  <c:v>10.11</c:v>
                </c:pt>
                <c:pt idx="1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E6-4496-AFB3-7875A6538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711136"/>
        <c:axId val="345711464"/>
      </c:scatterChart>
      <c:valAx>
        <c:axId val="34571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5711464"/>
        <c:crosses val="autoZero"/>
        <c:crossBetween val="midCat"/>
      </c:valAx>
      <c:valAx>
        <c:axId val="345711464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571113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 u="sng"/>
              <a:t>VA zdroje -  trafo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4.613691584658474E-2"/>
          <c:y val="6.7960928673567664E-2"/>
          <c:w val="0.89828908166205701"/>
          <c:h val="0.8723201414105199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name>U=f(I)</c:name>
            <c:spPr>
              <a:ln w="3810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'List1 (3)'!$B$1:$L$1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'List1 (3)'!$B$2:$L$2</c:f>
              <c:numCache>
                <c:formatCode>General</c:formatCode>
                <c:ptCount val="11"/>
                <c:pt idx="0">
                  <c:v>11.08</c:v>
                </c:pt>
                <c:pt idx="1">
                  <c:v>10.63</c:v>
                </c:pt>
                <c:pt idx="2">
                  <c:v>10.57</c:v>
                </c:pt>
                <c:pt idx="3">
                  <c:v>10.44</c:v>
                </c:pt>
                <c:pt idx="4">
                  <c:v>10.36</c:v>
                </c:pt>
                <c:pt idx="5">
                  <c:v>10.34</c:v>
                </c:pt>
                <c:pt idx="6">
                  <c:v>10.25</c:v>
                </c:pt>
                <c:pt idx="7">
                  <c:v>10.199999999999999</c:v>
                </c:pt>
                <c:pt idx="8">
                  <c:v>10.19</c:v>
                </c:pt>
                <c:pt idx="9">
                  <c:v>10.11</c:v>
                </c:pt>
                <c:pt idx="10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8-42B8-A25F-97F95806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711136"/>
        <c:axId val="345711464"/>
      </c:scatte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trendline>
            <c:name>Ri=f(I)</c:name>
            <c:spPr>
              <a:ln w="38100" cap="rnd">
                <a:solidFill>
                  <a:srgbClr val="C00000"/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List1!$C$1:$L$1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List1!$C$3:$L$3</c:f>
              <c:numCache>
                <c:formatCode>0.00</c:formatCode>
                <c:ptCount val="10"/>
                <c:pt idx="0">
                  <c:v>4.4999999999999929</c:v>
                </c:pt>
                <c:pt idx="1">
                  <c:v>2.5499999999999989</c:v>
                </c:pt>
                <c:pt idx="2">
                  <c:v>2.1333333333333355</c:v>
                </c:pt>
                <c:pt idx="3">
                  <c:v>1.8000000000000016</c:v>
                </c:pt>
                <c:pt idx="4">
                  <c:v>1.4800000000000004</c:v>
                </c:pt>
                <c:pt idx="5">
                  <c:v>1.3833333333333335</c:v>
                </c:pt>
                <c:pt idx="6">
                  <c:v>1.2571428571428584</c:v>
                </c:pt>
                <c:pt idx="7">
                  <c:v>1.1125000000000007</c:v>
                </c:pt>
                <c:pt idx="8">
                  <c:v>1.0777777777777784</c:v>
                </c:pt>
                <c:pt idx="9">
                  <c:v>1.08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F8-42B8-A25F-97F95806F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094072"/>
        <c:axId val="610097352"/>
      </c:scatterChart>
      <c:valAx>
        <c:axId val="34571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5711464"/>
        <c:crosses val="autoZero"/>
        <c:crossBetween val="midCat"/>
      </c:valAx>
      <c:valAx>
        <c:axId val="345711464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5711136"/>
        <c:crosses val="autoZero"/>
        <c:crossBetween val="midCat"/>
        <c:majorUnit val="1"/>
      </c:valAx>
      <c:valAx>
        <c:axId val="610097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 (ohm)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0094072"/>
        <c:crosses val="max"/>
        <c:crossBetween val="midCat"/>
      </c:valAx>
      <c:valAx>
        <c:axId val="610094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0097352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2602664727103139"/>
          <c:y val="0.44132522335107915"/>
          <c:w val="0.16742213053611099"/>
          <c:h val="7.0948059148952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7097220299545965E-2"/>
          <c:y val="8.2383467642755004E-2"/>
          <c:w val="0.88413431219335992"/>
          <c:h val="0.806607106378898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plus"/>
            <c:size val="8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name>R=f(teploty)</c:name>
            <c:spPr>
              <a:ln w="2540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List4!$B$6:$K$6</c:f>
              <c:numCache>
                <c:formatCode>0.00</c:formatCode>
                <c:ptCount val="10"/>
                <c:pt idx="0" formatCode="General">
                  <c:v>20</c:v>
                </c:pt>
                <c:pt idx="1">
                  <c:v>59.351851851851855</c:v>
                </c:pt>
                <c:pt idx="2">
                  <c:v>95.520833333333343</c:v>
                </c:pt>
                <c:pt idx="3">
                  <c:v>142.02380952380952</c:v>
                </c:pt>
                <c:pt idx="4">
                  <c:v>159.40809968847358</c:v>
                </c:pt>
                <c:pt idx="5">
                  <c:v>196.91256830601102</c:v>
                </c:pt>
                <c:pt idx="6">
                  <c:v>254.49612403100781</c:v>
                </c:pt>
                <c:pt idx="7">
                  <c:v>310.1234567901235</c:v>
                </c:pt>
                <c:pt idx="8">
                  <c:v>378.2725060827251</c:v>
                </c:pt>
                <c:pt idx="9">
                  <c:v>439.64285714285717</c:v>
                </c:pt>
              </c:numCache>
            </c:numRef>
          </c:xVal>
          <c:yVal>
            <c:numRef>
              <c:f>List4!$B$4:$K$4</c:f>
              <c:numCache>
                <c:formatCode>0.00</c:formatCode>
                <c:ptCount val="10"/>
                <c:pt idx="0" formatCode="General">
                  <c:v>1.2</c:v>
                </c:pt>
                <c:pt idx="1">
                  <c:v>1.3888888888888888</c:v>
                </c:pt>
                <c:pt idx="2">
                  <c:v>1.5625</c:v>
                </c:pt>
                <c:pt idx="3">
                  <c:v>1.7857142857142856</c:v>
                </c:pt>
                <c:pt idx="4">
                  <c:v>1.8691588785046731</c:v>
                </c:pt>
                <c:pt idx="5">
                  <c:v>2.0491803278688527</c:v>
                </c:pt>
                <c:pt idx="6">
                  <c:v>2.3255813953488373</c:v>
                </c:pt>
                <c:pt idx="7">
                  <c:v>2.5925925925925926</c:v>
                </c:pt>
                <c:pt idx="8">
                  <c:v>2.9197080291970803</c:v>
                </c:pt>
                <c:pt idx="9">
                  <c:v>3.2142857142857144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1C-41FF-BE2F-91E92542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621352"/>
        <c:axId val="453619056"/>
      </c:scatterChart>
      <c:valAx>
        <c:axId val="453621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Teplota (stupně 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619056"/>
        <c:crosses val="autoZero"/>
        <c:crossBetween val="midCat"/>
      </c:valAx>
      <c:valAx>
        <c:axId val="453619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(ohm)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621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4528194608611418"/>
          <c:y val="0.7621525082440832"/>
          <c:w val="0.12056702115976477"/>
          <c:h val="4.34228683156222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cs-CZ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plus"/>
            <c:size val="9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38100" cap="rnd">
                <a:solidFill>
                  <a:schemeClr val="accent1"/>
                </a:solidFill>
                <a:prstDash val="solid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3175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4"/>
            <c:dispRSqr val="0"/>
            <c:dispEq val="0"/>
          </c:trendline>
          <c:xVal>
            <c:numRef>
              <c:f>List4!$B$2:$K$2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List4!$B$5:$K$5</c:f>
              <c:numCache>
                <c:formatCode>General</c:formatCode>
                <c:ptCount val="10"/>
                <c:pt idx="0">
                  <c:v>0</c:v>
                </c:pt>
                <c:pt idx="1">
                  <c:v>18</c:v>
                </c:pt>
                <c:pt idx="2">
                  <c:v>64</c:v>
                </c:pt>
                <c:pt idx="3">
                  <c:v>126</c:v>
                </c:pt>
                <c:pt idx="4">
                  <c:v>214</c:v>
                </c:pt>
                <c:pt idx="5">
                  <c:v>305</c:v>
                </c:pt>
                <c:pt idx="6">
                  <c:v>387</c:v>
                </c:pt>
                <c:pt idx="7">
                  <c:v>472.5</c:v>
                </c:pt>
                <c:pt idx="8">
                  <c:v>548</c:v>
                </c:pt>
                <c:pt idx="9">
                  <c:v>630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74-40DE-8062-33FA802F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18064"/>
        <c:axId val="677321672"/>
      </c:scatterChart>
      <c:valAx>
        <c:axId val="67731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77321672"/>
        <c:crosses val="autoZero"/>
        <c:crossBetween val="midCat"/>
      </c:valAx>
      <c:valAx>
        <c:axId val="677321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77318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Závislost odporu na teplotě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List4!$B$4:$K$4</c:f>
              <c:numCache>
                <c:formatCode>0.00</c:formatCode>
                <c:ptCount val="10"/>
                <c:pt idx="0" formatCode="General">
                  <c:v>1.2</c:v>
                </c:pt>
                <c:pt idx="1">
                  <c:v>1.3888888888888888</c:v>
                </c:pt>
                <c:pt idx="2">
                  <c:v>1.5625</c:v>
                </c:pt>
                <c:pt idx="3">
                  <c:v>1.7857142857142856</c:v>
                </c:pt>
                <c:pt idx="4">
                  <c:v>1.8691588785046731</c:v>
                </c:pt>
                <c:pt idx="5">
                  <c:v>2.0491803278688527</c:v>
                </c:pt>
                <c:pt idx="6">
                  <c:v>2.3255813953488373</c:v>
                </c:pt>
                <c:pt idx="7">
                  <c:v>2.5925925925925926</c:v>
                </c:pt>
                <c:pt idx="8">
                  <c:v>2.9197080291970803</c:v>
                </c:pt>
                <c:pt idx="9">
                  <c:v>3.2142857142857144</c:v>
                </c:pt>
              </c:numCache>
            </c:numRef>
          </c:xVal>
          <c:yVal>
            <c:numRef>
              <c:f>List4!$B$6:$K$6</c:f>
              <c:numCache>
                <c:formatCode>0.00</c:formatCode>
                <c:ptCount val="10"/>
                <c:pt idx="0" formatCode="General">
                  <c:v>20</c:v>
                </c:pt>
                <c:pt idx="1">
                  <c:v>59.351851851851855</c:v>
                </c:pt>
                <c:pt idx="2">
                  <c:v>95.520833333333343</c:v>
                </c:pt>
                <c:pt idx="3">
                  <c:v>142.02380952380952</c:v>
                </c:pt>
                <c:pt idx="4">
                  <c:v>159.40809968847358</c:v>
                </c:pt>
                <c:pt idx="5">
                  <c:v>196.91256830601102</c:v>
                </c:pt>
                <c:pt idx="6">
                  <c:v>254.49612403100781</c:v>
                </c:pt>
                <c:pt idx="7">
                  <c:v>310.1234567901235</c:v>
                </c:pt>
                <c:pt idx="8">
                  <c:v>378.2725060827251</c:v>
                </c:pt>
                <c:pt idx="9">
                  <c:v>439.64285714285717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2D-468E-9DB9-D346BFD98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114408"/>
        <c:axId val="610124248"/>
      </c:scatterChart>
      <c:valAx>
        <c:axId val="61011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0124248"/>
        <c:crosses val="autoZero"/>
        <c:crossBetween val="midCat"/>
      </c:valAx>
      <c:valAx>
        <c:axId val="610124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0114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List4!$B$2:$K$2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</c:numCache>
            </c:numRef>
          </c:xVal>
          <c:yVal>
            <c:numRef>
              <c:f>List4!$B$5:$K$5</c:f>
              <c:numCache>
                <c:formatCode>General</c:formatCode>
                <c:ptCount val="10"/>
                <c:pt idx="0">
                  <c:v>0</c:v>
                </c:pt>
                <c:pt idx="1">
                  <c:v>18</c:v>
                </c:pt>
                <c:pt idx="2">
                  <c:v>64</c:v>
                </c:pt>
                <c:pt idx="3">
                  <c:v>126</c:v>
                </c:pt>
                <c:pt idx="4">
                  <c:v>214</c:v>
                </c:pt>
                <c:pt idx="5">
                  <c:v>305</c:v>
                </c:pt>
                <c:pt idx="6">
                  <c:v>387</c:v>
                </c:pt>
                <c:pt idx="7">
                  <c:v>472.5</c:v>
                </c:pt>
                <c:pt idx="8">
                  <c:v>548</c:v>
                </c:pt>
                <c:pt idx="9">
                  <c:v>630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A-46C6-89C2-C54FCC71C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377160"/>
        <c:axId val="619377816"/>
      </c:scatterChart>
      <c:valAx>
        <c:axId val="61937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9377816"/>
        <c:crosses val="autoZero"/>
        <c:crossBetween val="midCat"/>
      </c:valAx>
      <c:valAx>
        <c:axId val="619377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9377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tabSelected="1" zoomScale="71" workbookViewId="0" zoomToFit="1"/>
  </sheetViews>
  <pageMargins left="0.7" right="0.7" top="0.78740157499999996" bottom="0.78740157499999996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8740157499999996" bottom="0.78740157499999996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emf"/><Relationship Id="rId1" Type="http://schemas.openxmlformats.org/officeDocument/2006/relationships/customXml" Target="../ink/ink1.xml"/><Relationship Id="rId4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937" cy="59967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6937" cy="59967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9525</xdr:rowOff>
    </xdr:from>
    <xdr:to>
      <xdr:col>12</xdr:col>
      <xdr:colOff>457200</xdr:colOff>
      <xdr:row>17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937" cy="59967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937" cy="59967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937" cy="59967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6937" cy="59967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6937" cy="59967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276224</xdr:colOff>
      <xdr:row>8</xdr:row>
      <xdr:rowOff>104775</xdr:rowOff>
    </xdr:from>
    <xdr:ext cx="3067051" cy="62844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ovéPole 1"/>
            <xdr:cNvSpPr txBox="1"/>
          </xdr:nvSpPr>
          <xdr:spPr>
            <a:xfrm>
              <a:off x="276224" y="1704975"/>
              <a:ext cx="3067051" cy="628442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cs-CZ" sz="2000" b="0" i="1">
                        <a:latin typeface="Cambria Math" panose="02040503050406030204" pitchFamily="18" charset="0"/>
                      </a:rPr>
                      <m:t>𝑡𝑒𝑝𝑙𝑜𝑡𝑎</m:t>
                    </m:r>
                    <m:r>
                      <a:rPr lang="cs-CZ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cs-CZ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cs-CZ" sz="2000" b="0" i="1">
                            <a:latin typeface="Cambria Math" panose="02040503050406030204" pitchFamily="18" charset="0"/>
                          </a:rPr>
                          <m:t>𝑅</m:t>
                        </m:r>
                        <m:r>
                          <a:rPr lang="cs-CZ" sz="2000" b="0" i="1">
                            <a:latin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cs-CZ" sz="20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20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cs-CZ" sz="2000" b="0" i="1">
                                <a:latin typeface="Cambria Math" panose="02040503050406030204" pitchFamily="18" charset="0"/>
                              </a:rPr>
                              <m:t>20</m:t>
                            </m:r>
                          </m:sub>
                        </m:sSub>
                      </m:num>
                      <m:den>
                        <m:r>
                          <a:rPr lang="cs-CZ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𝛼</m:t>
                        </m:r>
                        <m:r>
                          <a:rPr lang="cs-CZ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sSub>
                          <m:sSubPr>
                            <m:ctrlPr>
                              <a:rPr lang="cs-CZ" sz="2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cs-CZ" sz="2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cs-CZ" sz="20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20</m:t>
                            </m:r>
                          </m:sub>
                        </m:sSub>
                      </m:den>
                    </m:f>
                    <m:r>
                      <a:rPr lang="cs-CZ" sz="2000" b="0" i="1">
                        <a:latin typeface="Cambria Math" panose="02040503050406030204" pitchFamily="18" charset="0"/>
                      </a:rPr>
                      <m:t>+20</m:t>
                    </m:r>
                  </m:oMath>
                </m:oMathPara>
              </a14:m>
              <a:endParaRPr lang="cs-CZ" sz="2000"/>
            </a:p>
          </xdr:txBody>
        </xdr:sp>
      </mc:Choice>
      <mc:Fallback>
        <xdr:sp macro="" textlink="">
          <xdr:nvSpPr>
            <xdr:cNvPr id="2" name="TextovéPole 1"/>
            <xdr:cNvSpPr txBox="1"/>
          </xdr:nvSpPr>
          <xdr:spPr>
            <a:xfrm>
              <a:off x="276224" y="1704975"/>
              <a:ext cx="3067051" cy="628442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cs-CZ" sz="2000" b="0" i="0">
                  <a:latin typeface="Cambria Math" panose="02040503050406030204" pitchFamily="18" charset="0"/>
                </a:rPr>
                <a:t>𝑡𝑒𝑝𝑙𝑜𝑡𝑎=(𝑅−𝑅_20)/(</a:t>
              </a:r>
              <a:r>
                <a:rPr lang="cs-CZ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𝛼∗𝑅_20 )</a:t>
              </a:r>
              <a:r>
                <a:rPr lang="cs-CZ" sz="2000" b="0" i="0">
                  <a:latin typeface="Cambria Math" panose="02040503050406030204" pitchFamily="18" charset="0"/>
                </a:rPr>
                <a:t>+20</a:t>
              </a:r>
              <a:endParaRPr lang="cs-CZ" sz="2000"/>
            </a:p>
          </xdr:txBody>
        </xdr:sp>
      </mc:Fallback>
    </mc:AlternateContent>
    <xdr:clientData/>
  </xdr:oneCellAnchor>
  <xdr:twoCellAnchor>
    <xdr:from>
      <xdr:col>8</xdr:col>
      <xdr:colOff>361860</xdr:colOff>
      <xdr:row>11</xdr:row>
      <xdr:rowOff>133185</xdr:rowOff>
    </xdr:from>
    <xdr:to>
      <xdr:col>8</xdr:col>
      <xdr:colOff>381300</xdr:colOff>
      <xdr:row>11</xdr:row>
      <xdr:rowOff>133545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5" name="Rukopis 4"/>
            <xdr14:cNvContentPartPr/>
          </xdr14:nvContentPartPr>
          <xdr14:nvPr macro=""/>
          <xdr14:xfrm>
            <a:off x="5848260" y="2333460"/>
            <a:ext cx="19440" cy="360"/>
          </xdr14:xfrm>
        </xdr:contentPart>
      </mc:Choice>
      <mc:Fallback>
        <xdr:pic>
          <xdr:nvPicPr>
            <xdr:cNvPr id="5" name="Rukopis 4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836380" y="2321580"/>
              <a:ext cx="43200" cy="241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228660</xdr:colOff>
      <xdr:row>12</xdr:row>
      <xdr:rowOff>133320</xdr:rowOff>
    </xdr:from>
    <xdr:to>
      <xdr:col>12</xdr:col>
      <xdr:colOff>286260</xdr:colOff>
      <xdr:row>12</xdr:row>
      <xdr:rowOff>143400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8" name="Rukopis 7"/>
            <xdr14:cNvContentPartPr/>
          </xdr14:nvContentPartPr>
          <xdr14:nvPr macro=""/>
          <xdr14:xfrm>
            <a:off x="8458260" y="2533620"/>
            <a:ext cx="57600" cy="10080"/>
          </xdr14:xfrm>
        </xdr:contentPart>
      </mc:Choice>
      <mc:Fallback>
        <xdr:pic>
          <xdr:nvPicPr>
            <xdr:cNvPr id="8" name="Rukopis 7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446380" y="2521740"/>
              <a:ext cx="81360" cy="338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6937" cy="59967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366" units="cm"/>
          <inkml:channel name="Y" type="integer" max="768" units="cm"/>
          <inkml:channel name="T" type="integer" max="2.14748E9" units="dev"/>
        </inkml:traceFormat>
        <inkml:channelProperties>
          <inkml:channelProperty channel="X" name="resolution" value="39.7093" units="1/cm"/>
          <inkml:channelProperty channel="Y" name="resolution" value="39.79275" units="1/cm"/>
          <inkml:channelProperty channel="T" name="resolution" value="1" units="1/dev"/>
        </inkml:channelProperties>
      </inkml:inkSource>
      <inkml:timestamp xml:id="ts0" timeString="2021-10-25T10:16:05.195"/>
    </inkml:context>
    <inkml:brush xml:id="br0">
      <inkml:brushProperty name="width" value="0.06667" units="cm"/>
      <inkml:brushProperty name="height" value="0.06667" units="cm"/>
    </inkml:brush>
  </inkml:definitions>
  <inkml:traceGroup>
    <inkml:annotationXML>
      <emma:emma xmlns:emma="http://www.w3.org/2003/04/emma" version="1.0">
        <emma:interpretation id="{F9975C4E-9E43-45EC-B9CA-33E7DFE16A17}" emma:medium="tactile" emma:mode="ink">
          <msink:context xmlns:msink="http://schemas.microsoft.com/ink/2010/main" type="writingRegion" rotatedBoundingBox="16245,6481 16298,6481 16298,6496 16245,6496"/>
        </emma:interpretation>
      </emma:emma>
    </inkml:annotationXML>
    <inkml:traceGroup>
      <inkml:annotationXML>
        <emma:emma xmlns:emma="http://www.w3.org/2003/04/emma" version="1.0">
          <emma:interpretation id="{0DBACDBC-D230-4D11-A0EB-AE268F5E6DAF}" emma:medium="tactile" emma:mode="ink">
            <msink:context xmlns:msink="http://schemas.microsoft.com/ink/2010/main" type="paragraph" rotatedBoundingBox="16245,6481 16298,6481 16298,6496 16245,649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814FA74F-D927-4B08-8629-41EB089EB543}" emma:medium="tactile" emma:mode="ink">
              <msink:context xmlns:msink="http://schemas.microsoft.com/ink/2010/main" type="line" rotatedBoundingBox="16245,6481 16298,6481 16298,6496 16245,6496"/>
            </emma:interpretation>
          </emma:emma>
        </inkml:annotationXML>
        <inkml:traceGroup>
          <inkml:annotationXML>
            <emma:emma xmlns:emma="http://www.w3.org/2003/04/emma" version="1.0">
              <emma:interpretation id="{A0A3A27E-E8E1-45E2-A60B-F2B8C0D322F8}" emma:medium="tactile" emma:mode="ink">
                <msink:context xmlns:msink="http://schemas.microsoft.com/ink/2010/main" type="inkWord" rotatedBoundingBox="16245,6481 16298,6481 16298,6496 16245,6496"/>
              </emma:interpretation>
              <emma:one-of disjunction-type="recognition" id="oneOf0">
                <emma:interpretation id="interp0" emma:lang="" emma:confidence="0">
                  <emma:literal>-</emma:literal>
                </emma:interpretation>
                <emma:interpretation id="interp1" emma:lang="" emma:confidence="0">
                  <emma:literal>.</emma:literal>
                </emma:interpretation>
                <emma:interpretation id="interp2" emma:lang="" emma:confidence="0">
                  <emma:literal>#</emma:literal>
                </emma:interpretation>
                <emma:interpretation id="interp3" emma:lang="" emma:confidence="0">
                  <emma:literal>=</emma:literal>
                </emma:interpretation>
                <emma:interpretation id="interp4" emma:lang="" emma:confidence="0">
                  <emma:literal>[</emma:literal>
                </emma:interpretation>
              </emma:one-of>
            </emma:emma>
          </inkml:annotationXML>
          <inkml:trace contextRef="#ctx0" brushRef="#br0">0 0 0,'27'0'125,"-1"0"-110</inkml:trace>
        </inkml:traceGroup>
      </inkml:traceGroup>
    </inkml:traceGroup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366" units="cm"/>
          <inkml:channel name="Y" type="integer" max="768" units="cm"/>
          <inkml:channel name="T" type="integer" max="2.14748E9" units="dev"/>
        </inkml:traceFormat>
        <inkml:channelProperties>
          <inkml:channelProperty channel="X" name="resolution" value="39.7093" units="1/cm"/>
          <inkml:channelProperty channel="Y" name="resolution" value="39.79275" units="1/cm"/>
          <inkml:channelProperty channel="T" name="resolution" value="1" units="1/dev"/>
        </inkml:channelProperties>
      </inkml:inkSource>
      <inkml:timestamp xml:id="ts0" timeString="2021-10-25T10:16:55.933"/>
    </inkml:context>
    <inkml:brush xml:id="br0">
      <inkml:brushProperty name="width" value="0.06667" units="cm"/>
      <inkml:brushProperty name="height" value="0.06667" units="cm"/>
    </inkml:brush>
  </inkml:definitions>
  <inkml:traceGroup>
    <inkml:annotationXML>
      <emma:emma xmlns:emma="http://www.w3.org/2003/04/emma" version="1.0">
        <emma:interpretation id="{7D71424D-E0CB-487C-85DE-2F660C5124B0}" emma:medium="tactile" emma:mode="ink">
          <msink:context xmlns:msink="http://schemas.microsoft.com/ink/2010/main" type="inkDrawing" rotatedBoundingBox="23495,7037 23654,7064 23651,7078 23492,7051" semanticType="callout" shapeName="Other"/>
        </emma:interpretation>
      </emma:emma>
    </inkml:annotationXML>
    <inkml:trace contextRef="#ctx0" brushRef="#br0">0 0 0,'159'27'110</inkml:trace>
  </inkml:traceGroup>
</inkml: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E1" zoomScale="150" zoomScaleNormal="150" workbookViewId="0">
      <selection activeCell="E9" sqref="E9"/>
    </sheetView>
  </sheetViews>
  <sheetFormatPr defaultRowHeight="15.75" x14ac:dyDescent="0.25"/>
  <sheetData>
    <row r="1" spans="1:12" x14ac:dyDescent="0.25">
      <c r="A1" s="3" t="s">
        <v>1</v>
      </c>
      <c r="B1" s="3">
        <v>0</v>
      </c>
      <c r="C1" s="3">
        <v>0.1</v>
      </c>
      <c r="D1" s="3">
        <v>0.2</v>
      </c>
      <c r="E1" s="3">
        <v>0.3</v>
      </c>
      <c r="F1" s="3">
        <v>0.4</v>
      </c>
      <c r="G1" s="3">
        <v>0.5</v>
      </c>
      <c r="H1" s="3">
        <v>0.6</v>
      </c>
      <c r="I1" s="3">
        <v>0.7</v>
      </c>
      <c r="J1" s="3">
        <v>0.8</v>
      </c>
      <c r="K1" s="3">
        <v>0.9</v>
      </c>
      <c r="L1" s="3">
        <v>1</v>
      </c>
    </row>
    <row r="2" spans="1:12" x14ac:dyDescent="0.25">
      <c r="A2" s="3" t="s">
        <v>0</v>
      </c>
      <c r="B2" s="3">
        <v>11.08</v>
      </c>
      <c r="C2" s="3">
        <v>10.63</v>
      </c>
      <c r="D2" s="3">
        <v>10.57</v>
      </c>
      <c r="E2" s="3">
        <v>10.44</v>
      </c>
      <c r="F2" s="3">
        <v>10.36</v>
      </c>
      <c r="G2" s="3">
        <v>10.34</v>
      </c>
      <c r="H2" s="3">
        <v>10.25</v>
      </c>
      <c r="I2" s="3">
        <v>10.199999999999999</v>
      </c>
      <c r="J2" s="3">
        <v>10.19</v>
      </c>
      <c r="K2" s="3">
        <v>10.11</v>
      </c>
      <c r="L2" s="3">
        <v>10</v>
      </c>
    </row>
    <row r="3" spans="1:12" x14ac:dyDescent="0.25">
      <c r="A3" s="3" t="s">
        <v>2</v>
      </c>
      <c r="B3" s="3" t="s">
        <v>3</v>
      </c>
      <c r="C3" s="4">
        <f>($B$2-C2)/C1</f>
        <v>4.4999999999999929</v>
      </c>
      <c r="D3" s="4">
        <f t="shared" ref="D3:L3" si="0">($B$2-D2)/D1</f>
        <v>2.5499999999999989</v>
      </c>
      <c r="E3" s="4">
        <f t="shared" si="0"/>
        <v>2.1333333333333355</v>
      </c>
      <c r="F3" s="4">
        <f t="shared" si="0"/>
        <v>1.8000000000000016</v>
      </c>
      <c r="G3" s="4">
        <f t="shared" si="0"/>
        <v>1.4800000000000004</v>
      </c>
      <c r="H3" s="4">
        <f t="shared" si="0"/>
        <v>1.3833333333333335</v>
      </c>
      <c r="I3" s="4">
        <f t="shared" si="0"/>
        <v>1.2571428571428584</v>
      </c>
      <c r="J3" s="4">
        <f t="shared" si="0"/>
        <v>1.1125000000000007</v>
      </c>
      <c r="K3" s="4">
        <f t="shared" si="0"/>
        <v>1.0777777777777784</v>
      </c>
      <c r="L3" s="4">
        <f t="shared" si="0"/>
        <v>1.08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F11" sqref="F11"/>
    </sheetView>
  </sheetViews>
  <sheetFormatPr defaultRowHeight="15.75" x14ac:dyDescent="0.25"/>
  <sheetData>
    <row r="1" spans="1:12" x14ac:dyDescent="0.25">
      <c r="A1" s="1" t="s">
        <v>1</v>
      </c>
      <c r="B1" s="1">
        <v>0</v>
      </c>
      <c r="C1" s="1">
        <v>0.1</v>
      </c>
      <c r="D1" s="1">
        <v>0.2</v>
      </c>
      <c r="E1" s="1">
        <v>0.3</v>
      </c>
      <c r="F1" s="1">
        <v>0.4</v>
      </c>
      <c r="G1" s="1">
        <v>0.5</v>
      </c>
      <c r="H1" s="1">
        <v>0.6</v>
      </c>
      <c r="I1" s="1">
        <v>0.7</v>
      </c>
      <c r="J1" s="1">
        <v>0.8</v>
      </c>
      <c r="K1" s="1">
        <v>0.9</v>
      </c>
      <c r="L1" s="1">
        <v>1</v>
      </c>
    </row>
    <row r="2" spans="1:12" x14ac:dyDescent="0.25">
      <c r="A2" s="1" t="s">
        <v>0</v>
      </c>
      <c r="B2" s="1">
        <v>11.08</v>
      </c>
      <c r="C2" s="1">
        <v>10.63</v>
      </c>
      <c r="D2" s="1">
        <v>10.57</v>
      </c>
      <c r="E2" s="1">
        <v>10.44</v>
      </c>
      <c r="F2" s="1">
        <v>10.36</v>
      </c>
      <c r="G2" s="1">
        <v>10.34</v>
      </c>
      <c r="H2" s="1">
        <v>10.25</v>
      </c>
      <c r="I2" s="1">
        <v>10.199999999999999</v>
      </c>
      <c r="J2" s="1">
        <v>10.19</v>
      </c>
      <c r="K2" s="1">
        <v>10.11</v>
      </c>
      <c r="L2" s="1">
        <v>10</v>
      </c>
    </row>
    <row r="3" spans="1:12" x14ac:dyDescent="0.25">
      <c r="A3" s="1" t="s">
        <v>2</v>
      </c>
      <c r="B3" s="1" t="s">
        <v>3</v>
      </c>
      <c r="C3" s="2">
        <f>($B$2-C2)/C1</f>
        <v>4.4999999999999929</v>
      </c>
      <c r="D3" s="2">
        <f t="shared" ref="D3:L3" si="0">($B$2-D2)/D1</f>
        <v>2.5499999999999989</v>
      </c>
      <c r="E3" s="2">
        <f t="shared" si="0"/>
        <v>2.1333333333333355</v>
      </c>
      <c r="F3" s="2">
        <f t="shared" si="0"/>
        <v>1.8000000000000016</v>
      </c>
      <c r="G3" s="2">
        <f t="shared" si="0"/>
        <v>1.4800000000000004</v>
      </c>
      <c r="H3" s="2">
        <f t="shared" si="0"/>
        <v>1.3833333333333335</v>
      </c>
      <c r="I3" s="2">
        <f t="shared" si="0"/>
        <v>1.2571428571428584</v>
      </c>
      <c r="J3" s="2">
        <f t="shared" si="0"/>
        <v>1.1125000000000007</v>
      </c>
      <c r="K3" s="2">
        <f t="shared" si="0"/>
        <v>1.0777777777777784</v>
      </c>
      <c r="L3" s="2">
        <f t="shared" si="0"/>
        <v>1.08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selection activeCell="F11" sqref="F11"/>
    </sheetView>
  </sheetViews>
  <sheetFormatPr defaultRowHeight="15.75" x14ac:dyDescent="0.25"/>
  <sheetData>
    <row r="1" spans="1:12" x14ac:dyDescent="0.25">
      <c r="A1" s="1" t="s">
        <v>1</v>
      </c>
      <c r="B1" s="1">
        <v>0</v>
      </c>
      <c r="C1" s="1">
        <v>0.1</v>
      </c>
      <c r="D1" s="1">
        <v>0.2</v>
      </c>
      <c r="E1" s="1">
        <v>0.3</v>
      </c>
      <c r="F1" s="1">
        <v>0.4</v>
      </c>
      <c r="G1" s="1">
        <v>0.5</v>
      </c>
      <c r="H1" s="1">
        <v>0.6</v>
      </c>
      <c r="I1" s="1">
        <v>0.7</v>
      </c>
      <c r="J1" s="1">
        <v>0.8</v>
      </c>
      <c r="K1" s="1">
        <v>0.9</v>
      </c>
      <c r="L1" s="1">
        <v>1</v>
      </c>
    </row>
    <row r="2" spans="1:12" x14ac:dyDescent="0.25">
      <c r="A2" s="1" t="s">
        <v>0</v>
      </c>
      <c r="B2" s="1">
        <v>11.08</v>
      </c>
      <c r="C2" s="1">
        <v>10.63</v>
      </c>
      <c r="D2" s="1">
        <v>10.57</v>
      </c>
      <c r="E2" s="1">
        <v>10.44</v>
      </c>
      <c r="F2" s="1">
        <v>10.36</v>
      </c>
      <c r="G2" s="1">
        <v>10.34</v>
      </c>
      <c r="H2" s="1">
        <v>10.25</v>
      </c>
      <c r="I2" s="1">
        <v>10.199999999999999</v>
      </c>
      <c r="J2" s="1">
        <v>10.19</v>
      </c>
      <c r="K2" s="1">
        <v>10.11</v>
      </c>
      <c r="L2" s="1">
        <v>10</v>
      </c>
    </row>
    <row r="3" spans="1:12" x14ac:dyDescent="0.25">
      <c r="A3" s="1" t="s">
        <v>2</v>
      </c>
      <c r="B3" s="1" t="s">
        <v>3</v>
      </c>
      <c r="C3" s="2">
        <f>($B$2-C2)/C1</f>
        <v>4.4999999999999929</v>
      </c>
      <c r="D3" s="2">
        <f t="shared" ref="D3:L3" si="0">($B$2-D2)/D1</f>
        <v>2.5499999999999989</v>
      </c>
      <c r="E3" s="2">
        <f t="shared" si="0"/>
        <v>2.1333333333333355</v>
      </c>
      <c r="F3" s="2">
        <f t="shared" si="0"/>
        <v>1.8000000000000016</v>
      </c>
      <c r="G3" s="2">
        <f t="shared" si="0"/>
        <v>1.4800000000000004</v>
      </c>
      <c r="H3" s="2">
        <f t="shared" si="0"/>
        <v>1.3833333333333335</v>
      </c>
      <c r="I3" s="2">
        <f t="shared" si="0"/>
        <v>1.2571428571428584</v>
      </c>
      <c r="J3" s="2">
        <f t="shared" si="0"/>
        <v>1.1125000000000007</v>
      </c>
      <c r="K3" s="2">
        <f t="shared" si="0"/>
        <v>1.0777777777777784</v>
      </c>
      <c r="L3" s="2">
        <f t="shared" si="0"/>
        <v>1.08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J14" sqref="J14"/>
    </sheetView>
  </sheetViews>
  <sheetFormatPr defaultRowHeight="15.75" x14ac:dyDescent="0.25"/>
  <sheetData>
    <row r="1" spans="1:11" x14ac:dyDescent="0.25">
      <c r="A1" t="s">
        <v>7</v>
      </c>
      <c r="B1">
        <v>4.0000000000000001E-3</v>
      </c>
    </row>
    <row r="2" spans="1:11" x14ac:dyDescent="0.25">
      <c r="A2" s="3" t="s">
        <v>0</v>
      </c>
      <c r="B2" s="3">
        <v>0</v>
      </c>
      <c r="C2" s="3">
        <v>5</v>
      </c>
      <c r="D2" s="3">
        <v>10</v>
      </c>
      <c r="E2" s="3">
        <v>15</v>
      </c>
      <c r="F2" s="3">
        <v>20</v>
      </c>
      <c r="G2" s="3">
        <v>25</v>
      </c>
      <c r="H2" s="3">
        <v>30</v>
      </c>
      <c r="I2" s="3">
        <v>35</v>
      </c>
      <c r="J2" s="3">
        <v>40</v>
      </c>
      <c r="K2" s="3">
        <v>45</v>
      </c>
    </row>
    <row r="3" spans="1:11" x14ac:dyDescent="0.25">
      <c r="A3" s="3" t="s">
        <v>1</v>
      </c>
      <c r="B3" s="3">
        <v>0</v>
      </c>
      <c r="C3" s="3">
        <v>3.6</v>
      </c>
      <c r="D3" s="3">
        <v>6.4</v>
      </c>
      <c r="E3" s="3">
        <v>8.4</v>
      </c>
      <c r="F3" s="3">
        <v>10.7</v>
      </c>
      <c r="G3" s="3">
        <v>12.2</v>
      </c>
      <c r="H3" s="3">
        <v>12.9</v>
      </c>
      <c r="I3" s="3">
        <v>13.5</v>
      </c>
      <c r="J3" s="3">
        <v>13.7</v>
      </c>
      <c r="K3" s="3">
        <v>14</v>
      </c>
    </row>
    <row r="4" spans="1:11" x14ac:dyDescent="0.25">
      <c r="A4" s="3" t="s">
        <v>4</v>
      </c>
      <c r="B4" s="3">
        <v>1.2</v>
      </c>
      <c r="C4" s="4">
        <f>C2/C3</f>
        <v>1.3888888888888888</v>
      </c>
      <c r="D4" s="4">
        <f t="shared" ref="D4:K4" si="0">D2/D3</f>
        <v>1.5625</v>
      </c>
      <c r="E4" s="4">
        <f t="shared" si="0"/>
        <v>1.7857142857142856</v>
      </c>
      <c r="F4" s="4">
        <f t="shared" si="0"/>
        <v>1.8691588785046731</v>
      </c>
      <c r="G4" s="4">
        <f t="shared" si="0"/>
        <v>2.0491803278688527</v>
      </c>
      <c r="H4" s="4">
        <f t="shared" si="0"/>
        <v>2.3255813953488373</v>
      </c>
      <c r="I4" s="4">
        <f t="shared" si="0"/>
        <v>2.5925925925925926</v>
      </c>
      <c r="J4" s="4">
        <f t="shared" si="0"/>
        <v>2.9197080291970803</v>
      </c>
      <c r="K4" s="4">
        <f t="shared" si="0"/>
        <v>3.2142857142857144</v>
      </c>
    </row>
    <row r="5" spans="1:11" x14ac:dyDescent="0.25">
      <c r="A5" s="3" t="s">
        <v>5</v>
      </c>
      <c r="B5" s="3">
        <f>B2*B3</f>
        <v>0</v>
      </c>
      <c r="C5" s="3">
        <f>C2*C3</f>
        <v>18</v>
      </c>
      <c r="D5" s="3">
        <f t="shared" ref="D5:K5" si="1">D2*D3</f>
        <v>64</v>
      </c>
      <c r="E5" s="3">
        <f t="shared" si="1"/>
        <v>126</v>
      </c>
      <c r="F5" s="3">
        <f t="shared" si="1"/>
        <v>214</v>
      </c>
      <c r="G5" s="3">
        <f t="shared" si="1"/>
        <v>305</v>
      </c>
      <c r="H5" s="3">
        <f t="shared" si="1"/>
        <v>387</v>
      </c>
      <c r="I5" s="3">
        <f t="shared" si="1"/>
        <v>472.5</v>
      </c>
      <c r="J5" s="3">
        <f t="shared" si="1"/>
        <v>548</v>
      </c>
      <c r="K5" s="3">
        <f t="shared" si="1"/>
        <v>630</v>
      </c>
    </row>
    <row r="6" spans="1:11" x14ac:dyDescent="0.25">
      <c r="A6" s="3" t="s">
        <v>6</v>
      </c>
      <c r="B6" s="3">
        <v>20</v>
      </c>
      <c r="C6" s="4">
        <f>((C4-$B$4)/($B$1*$B$4))+20</f>
        <v>59.351851851851855</v>
      </c>
      <c r="D6" s="4">
        <f t="shared" ref="D6:K6" si="2">((D4-$B$4)/($B$1*$B$4))+20</f>
        <v>95.520833333333343</v>
      </c>
      <c r="E6" s="4">
        <f t="shared" si="2"/>
        <v>142.02380952380952</v>
      </c>
      <c r="F6" s="4">
        <f t="shared" si="2"/>
        <v>159.40809968847358</v>
      </c>
      <c r="G6" s="4">
        <f t="shared" si="2"/>
        <v>196.91256830601102</v>
      </c>
      <c r="H6" s="4">
        <f t="shared" si="2"/>
        <v>254.49612403100781</v>
      </c>
      <c r="I6" s="4">
        <f t="shared" si="2"/>
        <v>310.1234567901235</v>
      </c>
      <c r="J6" s="4">
        <f t="shared" si="2"/>
        <v>378.2725060827251</v>
      </c>
      <c r="K6" s="4">
        <f t="shared" si="2"/>
        <v>439.64285714285717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grafy</vt:lpstr>
      </vt:variant>
      <vt:variant>
        <vt:i4>8</vt:i4>
      </vt:variant>
    </vt:vector>
  </HeadingPairs>
  <TitlesOfParts>
    <vt:vector size="12" baseType="lpstr">
      <vt:lpstr>List1</vt:lpstr>
      <vt:lpstr>List1 (2)</vt:lpstr>
      <vt:lpstr>List1 (3)</vt:lpstr>
      <vt:lpstr>List4</vt:lpstr>
      <vt:lpstr>Graf6</vt:lpstr>
      <vt:lpstr>Graf1</vt:lpstr>
      <vt:lpstr>Graf1 (2)</vt:lpstr>
      <vt:lpstr>Graf1 (3)</vt:lpstr>
      <vt:lpstr>Graf7</vt:lpstr>
      <vt:lpstr>Graf8</vt:lpstr>
      <vt:lpstr>Graf5</vt:lpstr>
      <vt:lpstr>Graf4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pe</cp:lastModifiedBy>
  <dcterms:created xsi:type="dcterms:W3CDTF">2021-10-25T09:46:56Z</dcterms:created>
  <dcterms:modified xsi:type="dcterms:W3CDTF">2021-10-25T11:28:18Z</dcterms:modified>
</cp:coreProperties>
</file>