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923" firstSheet="3" activeTab="1"/>
  </bookViews>
  <sheets>
    <sheet name="ad 3 - Věková skladba" sheetId="1" r:id="rId1"/>
    <sheet name="ad 3 - Odborná kvalifikace" sheetId="2" r:id="rId2"/>
    <sheet name="ad 3 - Pracovníci DM" sheetId="3" r:id="rId3"/>
    <sheet name="ad 4 - Přijímací řízení" sheetId="4" r:id="rId4"/>
    <sheet name="ad 4 - Vydaná rozhodnutí" sheetId="5" r:id="rId5"/>
    <sheet name="ad 5 - ZZ, MZ, A" sheetId="6" r:id="rId6"/>
    <sheet name="ad 5 - Výchovná opatření" sheetId="7" r:id="rId7"/>
    <sheet name="ad 5 - Prospěch" sheetId="8" r:id="rId8"/>
    <sheet name="ad 6 - Další vzdělávání" sheetId="9" r:id="rId9"/>
    <sheet name="ad 6 - Doplňující informace" sheetId="10" r:id="rId10"/>
    <sheet name="ad 8 - Projekty" sheetId="11" r:id="rId11"/>
  </sheets>
  <externalReferences>
    <externalReference r:id="rId14"/>
  </externalReferences>
  <definedNames>
    <definedName name="seznam">'[1] '!$D$1:$D$75</definedName>
  </definedNames>
  <calcPr fullCalcOnLoad="1"/>
</workbook>
</file>

<file path=xl/comments10.xml><?xml version="1.0" encoding="utf-8"?>
<comments xmlns="http://schemas.openxmlformats.org/spreadsheetml/2006/main">
  <authors>
    <author>exnerovav</author>
  </authors>
  <commentList>
    <comment ref="A1" authorId="0">
      <text>
        <r>
          <rPr>
            <sz val="8"/>
            <rFont val="Tahoma"/>
            <family val="2"/>
          </rPr>
          <t xml:space="preserve">Doplňující informace:
 počet nově vytvořených a inovovaných školních vzdělávacích programů pro středních vzdělávání v roce 2009 a 2010
 počet vzdělávacích programů, které škola nabízí v rámci dalšího vzdělávání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comments11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</authors>
  <commentList>
    <comment ref="E8" authorId="0">
      <text>
        <r>
          <rPr>
            <sz val="8"/>
            <rFont val="Tahoma"/>
            <family val="2"/>
          </rPr>
          <t>Uvede se počet pedagogů(v přepočtených na plně zaměstnané), kteří neabsolvovali studium pro výchovné poradce nebo studium k výkonu specializovaných činností v souladu s § 8 a § 9 vyhlášky č. 317/2005 Sb.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comments9.xml><?xml version="1.0" encoding="utf-8"?>
<comments xmlns="http://schemas.openxmlformats.org/spreadsheetml/2006/main">
  <authors>
    <author>admin</author>
    <author>exnerovav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CVLK, TUL …)</t>
        </r>
      </text>
    </comment>
    <comment ref="E3" authorId="0">
      <text>
        <r>
          <rPr>
            <sz val="8"/>
            <rFont val="Tahoma"/>
            <family val="2"/>
          </rPr>
          <t>hodinový rozsah programu (celkový počet hodin)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  <comment ref="A1" authorId="1">
      <text>
        <r>
          <rPr>
            <sz val="8"/>
            <rFont val="Tahoma"/>
            <family val="2"/>
          </rPr>
          <t xml:space="preserve">Přehled programů dalšího vzdělávání konaných školou případně školským zařízením ve školním roce 2010/2011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</commentList>
</comments>
</file>

<file path=xl/sharedStrings.xml><?xml version="1.0" encoding="utf-8"?>
<sst xmlns="http://schemas.openxmlformats.org/spreadsheetml/2006/main" count="294" uniqueCount="182">
  <si>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</si>
  <si>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</si>
  <si>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</si>
  <si>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</si>
  <si>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</si>
  <si>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</si>
  <si>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</si>
  <si>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</si>
  <si>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</si>
  <si>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</si>
  <si>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</si>
  <si>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</si>
  <si>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</si>
  <si>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</si>
  <si>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</si>
  <si>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</si>
  <si>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</si>
  <si>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</si>
  <si>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</si>
  <si>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</si>
  <si>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</si>
  <si>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</si>
  <si>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</si>
  <si>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</si>
  <si>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</si>
  <si>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</si>
  <si>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</si>
  <si>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</si>
  <si>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</si>
  <si>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</si>
  <si>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</si>
  <si>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</si>
  <si>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</si>
  <si>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</si>
  <si>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</si>
  <si>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</si>
  <si>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</si>
  <si>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</si>
  <si>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</si>
  <si>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</si>
  <si>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</si>
  <si>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</si>
  <si>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</si>
  <si>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</si>
  <si>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</si>
  <si>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</si>
  <si>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</si>
  <si>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</si>
  <si>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</si>
  <si>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</si>
  <si>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</si>
  <si>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</si>
  <si>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</si>
  <si>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</si>
  <si>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</si>
  <si>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</si>
  <si>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</si>
  <si>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</si>
  <si>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</si>
  <si>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</si>
  <si>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</si>
  <si>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</si>
  <si>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</si>
  <si>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</si>
  <si>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</si>
  <si>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</si>
  <si>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</si>
  <si>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</si>
  <si>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</si>
  <si>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</si>
  <si>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</si>
  <si>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</si>
  <si>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</si>
  <si>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</si>
  <si>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</si>
  <si>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</si>
  <si>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</si>
  <si>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</si>
  <si>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</si>
  <si>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</si>
  <si>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</si>
  <si>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</si>
  <si>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toho:</t>
  </si>
  <si>
    <t>koordinátor školního vzdělávacího programu a vzdělávacích programů VOŠ</t>
  </si>
  <si>
    <r>
      <t xml:space="preserve">počet </t>
    </r>
    <r>
      <rPr>
        <sz val="8"/>
        <rFont val="Tahoma"/>
        <family val="2"/>
      </rPr>
      <t>(přepočtení na plně zaměstnané)</t>
    </r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</si>
  <si>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</si>
  <si>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</si>
  <si>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</si>
  <si>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</si>
  <si>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</si>
  <si>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</si>
  <si>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</si>
  <si>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</si>
  <si>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</si>
  <si>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</si>
  <si>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</si>
  <si>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</si>
  <si>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</si>
  <si>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</si>
  <si>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</si>
  <si>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</si>
  <si>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</si>
  <si>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</si>
  <si>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</si>
  <si>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</si>
  <si>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</si>
  <si>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</si>
  <si>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</si>
  <si>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</si>
  <si>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</si>
  <si>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</si>
  <si>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</si>
  <si>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</si>
  <si>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</si>
  <si>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Počet vytvořených školních vzdělávacích programů pro střední vzdělávání</t>
  </si>
  <si>
    <t>Počet inovovaných školních vzdělávacích programů pro střední vzdělávání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</si>
  <si>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</si>
  <si>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</si>
  <si>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</si>
  <si>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</si>
  <si>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</si>
  <si>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</si>
  <si>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</si>
  <si>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</si>
  <si>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</si>
  <si>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</si>
  <si>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</si>
  <si>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</si>
  <si>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</si>
  <si>
    <t>z toho bez odborné kvalifikace</t>
  </si>
  <si>
    <t>podíl počtu pedagogů bez OK k počtu pedagogů s OK (%)</t>
  </si>
  <si>
    <t>NETÝKÁ SE KURZŮ, KTERÝCH SE ÚČASTNÍ PRACOVNÍCI ŠKOLY V RÁMCI SVÉHO VZDĚLVÁVÁNÍ, POUZE V PŘÍPADĚ, ŽE BY JE REALIZOVALA SAMA ŠKOLA PRO SVÉ ZAMĚSTNANCE !</t>
  </si>
  <si>
    <r>
      <t xml:space="preserve">směr </t>
    </r>
    <r>
      <rPr>
        <sz val="10"/>
        <rFont val="Tahoma"/>
        <family val="2"/>
      </rPr>
      <t>(výběr z nabídky)</t>
    </r>
  </si>
  <si>
    <r>
      <t xml:space="preserve">druh </t>
    </r>
    <r>
      <rPr>
        <sz val="10"/>
        <rFont val="Tahoma"/>
        <family val="2"/>
      </rPr>
      <t>(výběr z nabídky)</t>
    </r>
  </si>
  <si>
    <t xml:space="preserve">sociální partneři </t>
  </si>
  <si>
    <t>rok 2010</t>
  </si>
  <si>
    <t>Uvádějí se pouze projekty realizované za podpory některého dotačního titulu, bez ohledu na skutečnost, zda se jedná o prostředky ze strukturálních fondů Evropské unie, státního rozpočtu, krajského rozpočtu, prostředky nadací a nadačních fondů či další možné dotační zdroje. Jedná se pouze o projekty, v nichž je škola či školské zařízení příjemcem dotace nebo partnerem projektu, neuvádějí se projekty, v nichž je škola či školské zařízení dodavatelem služeb či jiného plnění. Do tohoto výčtu nespadají dary apod.</t>
  </si>
  <si>
    <t>podíl počtu pedagogů s kvalifikací k počtu pedagogů bez kvalifikace (%)</t>
  </si>
  <si>
    <t>Přehled programů dalšího vzdělávání 2011/2012</t>
  </si>
  <si>
    <t>rok 2011</t>
  </si>
  <si>
    <r>
      <t xml:space="preserve">Odborná kvalifikace pro přímou pedagogickou činnost </t>
    </r>
    <r>
      <rPr>
        <sz val="10"/>
        <rFont val="Tahoma"/>
        <family val="2"/>
      </rPr>
      <t>(včetně externistů)</t>
    </r>
  </si>
  <si>
    <t>Počet vzdělávacích programů tvořících nabídku dalšího vzdělávání v roce 2011</t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</si>
  <si>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</si>
  <si>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</si>
  <si>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</si>
  <si>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</si>
  <si>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</si>
  <si>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</si>
  <si>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t>pochvala třídního učitele</t>
  </si>
  <si>
    <t>pochvala učitele odbor. výcviku</t>
  </si>
  <si>
    <t>pochvala ředitele školy</t>
  </si>
  <si>
    <t>Nové formy výuky s podporou ICT (Metoda 2009)</t>
  </si>
  <si>
    <t>EU, OPVK: CZ.1.07/1.1.09/02.0005</t>
  </si>
  <si>
    <t>Příjemce</t>
  </si>
  <si>
    <t>StartTech</t>
  </si>
  <si>
    <t>EU, OPVK: CZ.1.07/2.3.00/09.0103</t>
  </si>
  <si>
    <t>Partner</t>
  </si>
  <si>
    <t>INInet - kolaborativní platforma pro inovační inženýrství</t>
  </si>
  <si>
    <t>EU, OPVK:  CZ.1.07/2.4.00/12.0031</t>
  </si>
  <si>
    <t>Komplex CNC a CAM</t>
  </si>
  <si>
    <t>EU, OPVK:  CZ.1.07/1.1.22/01.0027</t>
  </si>
  <si>
    <t>GreenHouse</t>
  </si>
  <si>
    <t>Comenius (COM-MP-2009-199)</t>
  </si>
  <si>
    <t>Nákup sportovních potřeb pro výuku tělesné výchovy</t>
  </si>
  <si>
    <t>LK, kapitola 914 04 - č, OLP/2629/2011</t>
  </si>
  <si>
    <t>Harmonizační kurzy prvních ročníků</t>
  </si>
  <si>
    <t>LK, G-10 Program podpory projektů v resortu školství</t>
  </si>
  <si>
    <t>OLP/1742/2011</t>
  </si>
  <si>
    <t>Reprezentace Libereckého kraje-celonárodní finále</t>
  </si>
  <si>
    <t>LK, kapitola 914 04 - č, OLP/1570/2012</t>
  </si>
  <si>
    <t>ve volejbale</t>
  </si>
  <si>
    <t>Vývoj solárních vozítek - technický kroužek</t>
  </si>
  <si>
    <t>LK, G-10, OLP/1885/2012</t>
  </si>
  <si>
    <t>Vývoj autorobotů - technický kroužek</t>
  </si>
  <si>
    <t>LK, G-10, OLP/1886/2012</t>
  </si>
  <si>
    <t>Pneumatika "A"</t>
  </si>
  <si>
    <t>MŠMT</t>
  </si>
  <si>
    <t>prezenční</t>
  </si>
  <si>
    <t>osvědčení</t>
  </si>
  <si>
    <t>Benteler CR, s.r.o</t>
  </si>
  <si>
    <t>Obrábění "A"</t>
  </si>
  <si>
    <t>Obrábění "B"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</si>
</sst>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General&quot;%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8" fillId="0" borderId="0" xfId="47" applyFont="1">
      <alignment/>
      <protection/>
    </xf>
    <xf numFmtId="2" fontId="4" fillId="0" borderId="0" xfId="0" applyNumberFormat="1" applyFont="1" applyAlignment="1">
      <alignment wrapText="1"/>
    </xf>
    <xf numFmtId="0" fontId="9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7_SZdrav_Tu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6"/>
  <sheetViews>
    <sheetView showGridLines="0" zoomScalePageLayoutView="0" workbookViewId="0" topLeftCell="A2">
      <selection activeCell="B4" sqref="B4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86</v>
      </c>
    </row>
    <row r="2" ht="12.75">
      <c r="A2" s="21" t="s">
        <v>27</v>
      </c>
    </row>
    <row r="4" spans="1:7" s="4" customFormat="1" ht="45">
      <c r="A4" s="20" t="s">
        <v>80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0</v>
      </c>
    </row>
    <row r="5" spans="1:7" ht="12.75">
      <c r="A5" s="9" t="s">
        <v>0</v>
      </c>
      <c r="B5" s="28">
        <v>0.29</v>
      </c>
      <c r="C5" s="28">
        <v>17.43</v>
      </c>
      <c r="D5" s="28">
        <v>13</v>
      </c>
      <c r="E5" s="28">
        <v>17.48</v>
      </c>
      <c r="F5" s="28">
        <v>5.2</v>
      </c>
      <c r="G5" s="10">
        <f>B5+C5+D5+E5+F5</f>
        <v>53.400000000000006</v>
      </c>
    </row>
    <row r="6" spans="1:7" ht="12.75">
      <c r="A6" s="9" t="s">
        <v>21</v>
      </c>
      <c r="B6" s="28">
        <v>0</v>
      </c>
      <c r="C6" s="28">
        <v>4.97</v>
      </c>
      <c r="D6" s="28">
        <v>5</v>
      </c>
      <c r="E6" s="28">
        <v>6</v>
      </c>
      <c r="F6" s="28">
        <v>0.43</v>
      </c>
      <c r="G6" s="10">
        <f>B6+C6+D6+E6+F6</f>
        <v>16.4</v>
      </c>
    </row>
  </sheetData>
  <sheetProtection password="C8F5" sheet="1" objects="1" scenarios="1"/>
  <dataValidations count="1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43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74.140625" style="0" customWidth="1"/>
    <col min="2" max="3" width="28.7109375" style="0" customWidth="1"/>
  </cols>
  <sheetData>
    <row r="1" ht="12.75">
      <c r="A1" s="3" t="s">
        <v>113</v>
      </c>
    </row>
    <row r="2" ht="12.75">
      <c r="A2" s="3"/>
    </row>
    <row r="3" spans="2:3" ht="25.5" customHeight="1">
      <c r="B3" s="8" t="s">
        <v>135</v>
      </c>
      <c r="C3" s="8" t="s">
        <v>139</v>
      </c>
    </row>
    <row r="4" spans="1:3" ht="12.75">
      <c r="A4" s="11" t="s">
        <v>114</v>
      </c>
      <c r="B4" s="44">
        <v>1</v>
      </c>
      <c r="C4" s="44"/>
    </row>
    <row r="5" spans="1:3" ht="12.75">
      <c r="A5" s="11" t="s">
        <v>115</v>
      </c>
      <c r="B5" s="44"/>
      <c r="C5" s="44">
        <v>1</v>
      </c>
    </row>
    <row r="6" spans="1:2" ht="12.75">
      <c r="A6" s="24"/>
      <c r="B6" s="25"/>
    </row>
    <row r="7" ht="12.75">
      <c r="A7" s="3"/>
    </row>
    <row r="8" spans="1:2" ht="12.75">
      <c r="A8" s="11" t="s">
        <v>141</v>
      </c>
      <c r="B8" s="44"/>
    </row>
    <row r="12" ht="12.75">
      <c r="A12" s="3" t="s">
        <v>116</v>
      </c>
    </row>
    <row r="13" spans="1:2" ht="25.5">
      <c r="A13" s="8" t="s">
        <v>117</v>
      </c>
      <c r="B13" s="8" t="s">
        <v>118</v>
      </c>
    </row>
    <row r="14" spans="1:2" ht="12.75">
      <c r="A14" s="44"/>
      <c r="B14" s="44"/>
    </row>
    <row r="15" spans="1:2" ht="12.75">
      <c r="A15" s="44"/>
      <c r="B15" s="44"/>
    </row>
    <row r="16" spans="1:2" ht="12.75">
      <c r="A16" s="44"/>
      <c r="B16" s="44"/>
    </row>
    <row r="17" spans="1:2" ht="12.75">
      <c r="A17" s="44"/>
      <c r="B17" s="44"/>
    </row>
    <row r="18" spans="1:2" ht="12.75">
      <c r="A18" s="44"/>
      <c r="B18" s="44"/>
    </row>
    <row r="19" spans="1:2" ht="12.75">
      <c r="A19" s="44"/>
      <c r="B19" s="44"/>
    </row>
    <row r="20" spans="1:2" ht="12.75">
      <c r="A20" s="44"/>
      <c r="B20" s="44"/>
    </row>
    <row r="21" spans="1:2" ht="12.75">
      <c r="A21" s="44"/>
      <c r="B21" s="44"/>
    </row>
    <row r="22" spans="1:2" ht="12.75">
      <c r="A22" s="44"/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43" ht="12.75">
      <c r="A43" s="26"/>
    </row>
  </sheetData>
  <sheetProtection password="CA5D" sheet="1" objects="1" scenarios="1"/>
  <printOptions/>
  <pageMargins left="0.787401575" right="0.787401575" top="0.984251969" bottom="0.984251969" header="0.4921259845" footer="0.4921259845"/>
  <pageSetup fitToHeight="3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30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127</v>
      </c>
    </row>
    <row r="3" spans="1:4" ht="12.75">
      <c r="A3" s="27" t="s">
        <v>123</v>
      </c>
      <c r="B3" s="27" t="s">
        <v>124</v>
      </c>
      <c r="C3" s="27" t="s">
        <v>125</v>
      </c>
      <c r="D3" s="27" t="s">
        <v>126</v>
      </c>
    </row>
    <row r="4" spans="1:4" ht="12.75">
      <c r="A4" s="35" t="s">
        <v>151</v>
      </c>
      <c r="B4" s="35" t="s">
        <v>152</v>
      </c>
      <c r="C4" s="35" t="s">
        <v>153</v>
      </c>
      <c r="D4" s="45">
        <v>809751.28</v>
      </c>
    </row>
    <row r="5" spans="1:4" ht="12.75">
      <c r="A5" s="35" t="s">
        <v>154</v>
      </c>
      <c r="B5" s="35" t="s">
        <v>155</v>
      </c>
      <c r="C5" s="35" t="s">
        <v>156</v>
      </c>
      <c r="D5" s="36">
        <v>0</v>
      </c>
    </row>
    <row r="6" spans="1:4" ht="12.75">
      <c r="A6" s="35" t="s">
        <v>157</v>
      </c>
      <c r="B6" s="35" t="s">
        <v>158</v>
      </c>
      <c r="C6" s="35" t="s">
        <v>156</v>
      </c>
      <c r="D6" s="45">
        <v>245000</v>
      </c>
    </row>
    <row r="7" spans="1:4" ht="12.75">
      <c r="A7" s="35" t="s">
        <v>159</v>
      </c>
      <c r="B7" s="35" t="s">
        <v>160</v>
      </c>
      <c r="C7" s="35" t="s">
        <v>153</v>
      </c>
      <c r="D7" s="45">
        <v>1696919.42</v>
      </c>
    </row>
    <row r="8" spans="1:4" ht="12.75">
      <c r="A8" s="35" t="s">
        <v>161</v>
      </c>
      <c r="B8" s="35" t="s">
        <v>162</v>
      </c>
      <c r="C8" s="35" t="s">
        <v>153</v>
      </c>
      <c r="D8" s="45">
        <v>63542.8</v>
      </c>
    </row>
    <row r="9" spans="1:4" ht="12.75">
      <c r="A9" s="35" t="s">
        <v>163</v>
      </c>
      <c r="B9" s="35" t="s">
        <v>164</v>
      </c>
      <c r="C9" s="35" t="s">
        <v>153</v>
      </c>
      <c r="D9" s="45">
        <v>10000</v>
      </c>
    </row>
    <row r="10" spans="1:4" ht="12.75">
      <c r="A10" s="35" t="s">
        <v>165</v>
      </c>
      <c r="B10" s="35" t="s">
        <v>166</v>
      </c>
      <c r="C10" s="35"/>
      <c r="D10" s="36"/>
    </row>
    <row r="11" spans="1:4" ht="12.75">
      <c r="A11" s="35"/>
      <c r="B11" s="35" t="s">
        <v>167</v>
      </c>
      <c r="C11" s="35" t="s">
        <v>153</v>
      </c>
      <c r="D11" s="45">
        <v>12000</v>
      </c>
    </row>
    <row r="12" spans="1:4" ht="12.75">
      <c r="A12" s="35" t="s">
        <v>168</v>
      </c>
      <c r="B12" s="35" t="s">
        <v>169</v>
      </c>
      <c r="C12" s="35" t="s">
        <v>153</v>
      </c>
      <c r="D12" s="45">
        <v>6000</v>
      </c>
    </row>
    <row r="13" spans="1:4" ht="12.75">
      <c r="A13" s="35" t="s">
        <v>170</v>
      </c>
      <c r="B13" s="35"/>
      <c r="C13" s="35"/>
      <c r="D13" s="36"/>
    </row>
    <row r="14" spans="1:4" ht="12.75">
      <c r="A14" s="35" t="s">
        <v>171</v>
      </c>
      <c r="B14" s="35" t="s">
        <v>172</v>
      </c>
      <c r="C14" s="35" t="s">
        <v>153</v>
      </c>
      <c r="D14" s="45">
        <v>20000</v>
      </c>
    </row>
    <row r="15" spans="1:4" ht="12.75">
      <c r="A15" s="35" t="s">
        <v>173</v>
      </c>
      <c r="B15" s="35" t="s">
        <v>174</v>
      </c>
      <c r="C15" s="35" t="s">
        <v>153</v>
      </c>
      <c r="D15" s="45">
        <v>30000</v>
      </c>
    </row>
    <row r="16" spans="1:4" ht="12.75">
      <c r="A16" s="35"/>
      <c r="B16" s="35"/>
      <c r="C16" s="35"/>
      <c r="D16" s="36"/>
    </row>
    <row r="17" spans="1:4" ht="12.75">
      <c r="A17" s="35"/>
      <c r="B17" s="35"/>
      <c r="C17" s="35"/>
      <c r="D17" s="36"/>
    </row>
    <row r="18" spans="1:4" ht="12.75">
      <c r="A18" s="35"/>
      <c r="B18" s="35"/>
      <c r="C18" s="35"/>
      <c r="D18" s="36"/>
    </row>
    <row r="19" spans="1:4" ht="12.75">
      <c r="A19" s="35"/>
      <c r="B19" s="35"/>
      <c r="C19" s="35"/>
      <c r="D19" s="36"/>
    </row>
    <row r="20" spans="1:4" ht="12.75">
      <c r="A20" s="35"/>
      <c r="B20" s="35"/>
      <c r="C20" s="35"/>
      <c r="D20" s="36"/>
    </row>
    <row r="21" spans="1:4" ht="12.75">
      <c r="A21" s="35"/>
      <c r="B21" s="35"/>
      <c r="C21" s="35"/>
      <c r="D21" s="36"/>
    </row>
    <row r="22" spans="1:4" ht="12.75">
      <c r="A22" s="35"/>
      <c r="B22" s="35"/>
      <c r="C22" s="35"/>
      <c r="D22" s="36"/>
    </row>
    <row r="23" spans="1:4" ht="12.75">
      <c r="A23" s="35"/>
      <c r="B23" s="35"/>
      <c r="C23" s="35"/>
      <c r="D23" s="36"/>
    </row>
    <row r="25" spans="1:4" ht="15.75" customHeight="1">
      <c r="A25" s="56" t="s">
        <v>136</v>
      </c>
      <c r="B25" s="56"/>
      <c r="C25" s="56"/>
      <c r="D25" s="56"/>
    </row>
    <row r="26" spans="1:4" ht="12.75">
      <c r="A26" s="56"/>
      <c r="B26" s="56"/>
      <c r="C26" s="56"/>
      <c r="D26" s="56"/>
    </row>
    <row r="27" spans="1:4" ht="12.75">
      <c r="A27" s="56"/>
      <c r="B27" s="56"/>
      <c r="C27" s="56"/>
      <c r="D27" s="56"/>
    </row>
    <row r="28" spans="1:4" ht="12.75">
      <c r="A28" s="56"/>
      <c r="B28" s="56"/>
      <c r="C28" s="56"/>
      <c r="D28" s="56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</sheetData>
  <sheetProtection password="CA5D" sheet="1" objects="1" scenarios="1"/>
  <mergeCells count="1">
    <mergeCell ref="A25:D28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15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2" width="18.57421875" style="1" customWidth="1"/>
    <col min="3" max="3" width="26.00390625" style="1" customWidth="1"/>
    <col min="4" max="5" width="18.57421875" style="1" customWidth="1"/>
    <col min="6" max="6" width="12.7109375" style="5" customWidth="1"/>
    <col min="7" max="7" width="15.57421875" style="5" hidden="1" customWidth="1"/>
    <col min="8" max="16384" width="9.140625" style="1" customWidth="1"/>
  </cols>
  <sheetData>
    <row r="1" ht="12.75">
      <c r="A1" s="3" t="s">
        <v>140</v>
      </c>
    </row>
    <row r="2" ht="12.75">
      <c r="A2" s="21" t="s">
        <v>27</v>
      </c>
    </row>
    <row r="3" ht="12.75"/>
    <row r="4" spans="1:7" s="4" customFormat="1" ht="39" customHeight="1">
      <c r="A4" s="8" t="s">
        <v>81</v>
      </c>
      <c r="B4" s="8" t="s">
        <v>129</v>
      </c>
      <c r="C4" s="7"/>
      <c r="G4" s="39" t="s">
        <v>130</v>
      </c>
    </row>
    <row r="5" spans="1:7" ht="12.75">
      <c r="A5" s="28">
        <f>'ad 3 - Věková skladba'!G5</f>
        <v>53.400000000000006</v>
      </c>
      <c r="B5" s="28"/>
      <c r="C5" s="2"/>
      <c r="F5" s="1"/>
      <c r="G5" s="40">
        <f>B5/(A5-B5)*100</f>
        <v>0</v>
      </c>
    </row>
    <row r="6" spans="1:7" ht="12.75">
      <c r="A6" s="19"/>
      <c r="B6" s="19"/>
      <c r="C6" s="19"/>
      <c r="D6" s="19"/>
      <c r="E6" s="2"/>
      <c r="F6" s="1"/>
      <c r="G6" s="1"/>
    </row>
    <row r="7" ht="12.75"/>
    <row r="8" spans="1:7" ht="38.25" customHeight="1">
      <c r="A8" s="46" t="s">
        <v>82</v>
      </c>
      <c r="B8" s="47"/>
      <c r="C8" s="48"/>
      <c r="D8" s="8" t="s">
        <v>84</v>
      </c>
      <c r="E8" s="8" t="s">
        <v>85</v>
      </c>
      <c r="G8" s="39" t="s">
        <v>137</v>
      </c>
    </row>
    <row r="9" spans="1:7" ht="12.75">
      <c r="A9" s="49" t="s">
        <v>38</v>
      </c>
      <c r="B9" s="50"/>
      <c r="C9" s="51"/>
      <c r="D9" s="29">
        <v>1</v>
      </c>
      <c r="E9" s="29">
        <v>0</v>
      </c>
      <c r="G9" s="40">
        <f>(D9+D10+D11+D12+D13-E9-E10-E11-E12-E13)/(D9+D10+D11+D12+D13)*100</f>
        <v>100</v>
      </c>
    </row>
    <row r="10" spans="1:5" ht="12.75">
      <c r="A10" s="49" t="s">
        <v>39</v>
      </c>
      <c r="B10" s="50"/>
      <c r="C10" s="51"/>
      <c r="D10" s="29">
        <v>1</v>
      </c>
      <c r="E10" s="29">
        <v>0</v>
      </c>
    </row>
    <row r="11" spans="1:5" ht="12.75">
      <c r="A11" s="52" t="s">
        <v>83</v>
      </c>
      <c r="B11" s="53"/>
      <c r="C11" s="54"/>
      <c r="D11" s="29">
        <v>1</v>
      </c>
      <c r="E11" s="29">
        <v>0</v>
      </c>
    </row>
    <row r="12" spans="1:5" ht="12.75">
      <c r="A12" s="52" t="s">
        <v>40</v>
      </c>
      <c r="B12" s="53"/>
      <c r="C12" s="54"/>
      <c r="D12" s="29">
        <v>1</v>
      </c>
      <c r="E12" s="29">
        <v>0</v>
      </c>
    </row>
    <row r="13" spans="1:5" ht="12.75">
      <c r="A13" s="52" t="s">
        <v>41</v>
      </c>
      <c r="B13" s="53"/>
      <c r="C13" s="54"/>
      <c r="D13" s="29">
        <v>1</v>
      </c>
      <c r="E13" s="29">
        <v>0</v>
      </c>
    </row>
    <row r="14" ht="12.75"/>
    <row r="15" spans="4:5" ht="12.75">
      <c r="D15" s="41"/>
      <c r="E15" s="41"/>
    </row>
    <row r="16" ht="12.75"/>
    <row r="17" ht="12.75"/>
    <row r="18" ht="12.75"/>
    <row r="19" ht="12.75"/>
  </sheetData>
  <sheetProtection password="CA5D" sheet="1" objects="1" scenarios="1"/>
  <mergeCells count="6">
    <mergeCell ref="A8:C8"/>
    <mergeCell ref="A9:C9"/>
    <mergeCell ref="A13:C13"/>
    <mergeCell ref="A12:C12"/>
    <mergeCell ref="A11:C11"/>
    <mergeCell ref="A10:C10"/>
  </mergeCells>
  <dataValidations count="2">
    <dataValidation type="decimal" allowBlank="1" showInputMessage="1" showErrorMessage="1" errorTitle="POZOR!" error="Uvedený počet musí bý stejný nebo nižší než celkový počet." sqref="B5">
      <formula1>0</formula1>
      <formula2>A5</formula2>
    </dataValidation>
    <dataValidation type="custom" allowBlank="1" showInputMessage="1" showErrorMessage="1" errorTitle="POZOR!" error="Počet musí být shodný s celkovým počtem pracovníků, který je uveden v listě Věková skladba." sqref="A5">
      <formula1>"A5='ad 3 - Věková skladba'!G5"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5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28</v>
      </c>
    </row>
    <row r="2" ht="12.75">
      <c r="A2" s="21" t="s">
        <v>27</v>
      </c>
    </row>
    <row r="4" spans="1:5" s="4" customFormat="1" ht="12.75">
      <c r="A4" s="8" t="s">
        <v>13</v>
      </c>
      <c r="B4" s="8" t="s">
        <v>14</v>
      </c>
      <c r="C4" s="8" t="s">
        <v>15</v>
      </c>
      <c r="D4" s="8" t="s">
        <v>0</v>
      </c>
      <c r="E4" s="7"/>
    </row>
    <row r="5" spans="1:6" ht="12.75">
      <c r="A5" s="28">
        <v>0</v>
      </c>
      <c r="B5" s="28">
        <v>0</v>
      </c>
      <c r="C5" s="28">
        <v>0</v>
      </c>
      <c r="D5" s="10">
        <f>SUM(A5:C5)</f>
        <v>0</v>
      </c>
      <c r="E5" s="2"/>
      <c r="F5" s="1"/>
    </row>
  </sheetData>
  <sheetProtection password="C99D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B32"/>
  <sheetViews>
    <sheetView showGridLines="0" zoomScalePageLayoutView="0" workbookViewId="0" topLeftCell="A10">
      <selection activeCell="C32" sqref="C32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54</v>
      </c>
    </row>
    <row r="2" ht="12.75">
      <c r="A2" s="1" t="s">
        <v>37</v>
      </c>
    </row>
    <row r="4" spans="1:2" ht="12.75">
      <c r="A4" s="11" t="s">
        <v>67</v>
      </c>
      <c r="B4" s="12" t="s">
        <v>37</v>
      </c>
    </row>
    <row r="5" spans="1:2" ht="12.75">
      <c r="A5" s="9" t="s">
        <v>72</v>
      </c>
      <c r="B5" s="30">
        <v>357</v>
      </c>
    </row>
    <row r="6" spans="1:2" ht="12.75">
      <c r="A6" s="9" t="s">
        <v>73</v>
      </c>
      <c r="B6" s="30">
        <f>-B7180</f>
        <v>0</v>
      </c>
    </row>
    <row r="7" spans="1:2" ht="12.75">
      <c r="A7" s="9" t="s">
        <v>55</v>
      </c>
      <c r="B7" s="30">
        <v>180</v>
      </c>
    </row>
    <row r="8" spans="1:2" ht="12.75">
      <c r="A8" s="9" t="s">
        <v>56</v>
      </c>
      <c r="B8" s="30">
        <v>177</v>
      </c>
    </row>
    <row r="9" spans="1:2" ht="12.75">
      <c r="A9" s="9" t="s">
        <v>63</v>
      </c>
      <c r="B9" s="30">
        <v>92</v>
      </c>
    </row>
    <row r="10" spans="1:2" ht="12.75">
      <c r="A10" s="9" t="s">
        <v>57</v>
      </c>
      <c r="B10" s="30">
        <v>55</v>
      </c>
    </row>
    <row r="11" spans="1:2" ht="12.75">
      <c r="A11" s="9" t="s">
        <v>58</v>
      </c>
      <c r="B11" s="30">
        <v>37</v>
      </c>
    </row>
    <row r="12" spans="1:2" ht="12.75">
      <c r="A12" s="9" t="s">
        <v>59</v>
      </c>
      <c r="B12" s="30">
        <v>0</v>
      </c>
    </row>
    <row r="13" spans="1:2" ht="12.75">
      <c r="A13" s="9" t="s">
        <v>60</v>
      </c>
      <c r="B13" s="30">
        <v>0</v>
      </c>
    </row>
    <row r="14" spans="1:2" ht="12.75">
      <c r="A14" s="9" t="s">
        <v>65</v>
      </c>
      <c r="B14" s="30">
        <v>3</v>
      </c>
    </row>
    <row r="15" spans="1:2" ht="12.75">
      <c r="A15" s="9" t="s">
        <v>66</v>
      </c>
      <c r="B15" s="30">
        <v>0</v>
      </c>
    </row>
    <row r="16" spans="1:2" ht="12.75">
      <c r="A16" s="9" t="s">
        <v>74</v>
      </c>
      <c r="B16" s="30">
        <v>20</v>
      </c>
    </row>
    <row r="17" spans="1:2" ht="12.75">
      <c r="A17" s="9" t="s">
        <v>75</v>
      </c>
      <c r="B17" s="30">
        <v>9</v>
      </c>
    </row>
    <row r="18" spans="1:2" ht="12.75">
      <c r="A18" s="9" t="s">
        <v>61</v>
      </c>
      <c r="B18" s="30">
        <v>15</v>
      </c>
    </row>
    <row r="19" spans="1:2" ht="12.75">
      <c r="A19" s="9" t="s">
        <v>62</v>
      </c>
      <c r="B19" s="30">
        <v>0</v>
      </c>
    </row>
    <row r="20" spans="1:2" ht="12.75">
      <c r="A20" s="9" t="s">
        <v>64</v>
      </c>
      <c r="B20" s="30">
        <v>0</v>
      </c>
    </row>
    <row r="21" spans="1:2" ht="12.75">
      <c r="A21" s="9" t="s">
        <v>57</v>
      </c>
      <c r="B21" s="30">
        <v>0</v>
      </c>
    </row>
    <row r="22" spans="1:2" ht="12.75">
      <c r="A22" s="9" t="s">
        <v>58</v>
      </c>
      <c r="B22" s="30">
        <v>0</v>
      </c>
    </row>
    <row r="25" spans="1:2" ht="12.75">
      <c r="A25" s="11" t="s">
        <v>68</v>
      </c>
      <c r="B25" s="12" t="s">
        <v>37</v>
      </c>
    </row>
    <row r="26" spans="1:2" ht="12.75">
      <c r="A26" s="9" t="s">
        <v>69</v>
      </c>
      <c r="B26" s="30">
        <v>0</v>
      </c>
    </row>
    <row r="27" spans="1:2" ht="12.75">
      <c r="A27" s="9" t="s">
        <v>70</v>
      </c>
      <c r="B27" s="30">
        <v>0</v>
      </c>
    </row>
    <row r="30" spans="1:2" ht="12.75">
      <c r="A30" s="11" t="s">
        <v>77</v>
      </c>
      <c r="B30" s="12" t="s">
        <v>37</v>
      </c>
    </row>
    <row r="31" spans="1:2" ht="12.75">
      <c r="A31" s="9" t="s">
        <v>76</v>
      </c>
      <c r="B31" s="30">
        <v>0</v>
      </c>
    </row>
    <row r="32" spans="1:2" ht="12.75">
      <c r="A32" s="9" t="s">
        <v>78</v>
      </c>
      <c r="B32" s="30">
        <v>0</v>
      </c>
    </row>
  </sheetData>
  <sheetProtection password="C99D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51</v>
      </c>
    </row>
    <row r="2" ht="12.75">
      <c r="A2" s="1" t="s">
        <v>37</v>
      </c>
    </row>
    <row r="3" ht="12.75"/>
    <row r="4" spans="1:2" ht="12.75">
      <c r="A4" s="11" t="s">
        <v>31</v>
      </c>
      <c r="B4" s="12" t="s">
        <v>37</v>
      </c>
    </row>
    <row r="5" spans="1:2" ht="12.75">
      <c r="A5" s="9" t="s">
        <v>47</v>
      </c>
      <c r="B5" s="30">
        <v>1</v>
      </c>
    </row>
    <row r="6" spans="1:2" ht="12.75">
      <c r="A6" s="9" t="s">
        <v>48</v>
      </c>
      <c r="B6" s="30">
        <v>3</v>
      </c>
    </row>
    <row r="7" spans="1:2" ht="12.75">
      <c r="A7" s="9" t="s">
        <v>30</v>
      </c>
      <c r="B7" s="30">
        <v>3</v>
      </c>
    </row>
    <row r="8" spans="1:2" ht="12.75">
      <c r="A8" s="9" t="s">
        <v>29</v>
      </c>
      <c r="B8" s="30">
        <v>14</v>
      </c>
    </row>
    <row r="9" spans="1:2" ht="12.75">
      <c r="A9" s="9" t="s">
        <v>43</v>
      </c>
      <c r="B9" s="31"/>
    </row>
    <row r="10" spans="1:2" ht="12.75">
      <c r="A10" s="9" t="s">
        <v>45</v>
      </c>
      <c r="B10" s="31"/>
    </row>
    <row r="11" spans="1:2" ht="12.75">
      <c r="A11" s="9" t="s">
        <v>46</v>
      </c>
      <c r="B11" s="31"/>
    </row>
    <row r="12" spans="1:2" ht="12.75">
      <c r="A12" s="9" t="s">
        <v>44</v>
      </c>
      <c r="B12" s="31"/>
    </row>
    <row r="13" spans="1:2" ht="12.75">
      <c r="A13" s="9" t="s">
        <v>52</v>
      </c>
      <c r="B13" s="31"/>
    </row>
    <row r="14" spans="1:2" ht="12.75">
      <c r="A14" s="9" t="s">
        <v>53</v>
      </c>
      <c r="B14" s="31"/>
    </row>
    <row r="15" spans="1:2" ht="12.75">
      <c r="A15" s="9" t="s">
        <v>71</v>
      </c>
      <c r="B15" s="31"/>
    </row>
    <row r="16" spans="1:2" ht="12.75">
      <c r="A16" s="9" t="s">
        <v>32</v>
      </c>
      <c r="B16" s="31"/>
    </row>
    <row r="17" spans="1:2" ht="12.75">
      <c r="A17" s="9" t="s">
        <v>33</v>
      </c>
      <c r="B17" s="31"/>
    </row>
    <row r="18" spans="1:2" ht="12.75">
      <c r="A18" s="11" t="s">
        <v>0</v>
      </c>
      <c r="B18" s="11">
        <f>SUM(B5:B17)</f>
        <v>21</v>
      </c>
    </row>
    <row r="21" ht="12.75">
      <c r="A21" s="18" t="s">
        <v>79</v>
      </c>
    </row>
  </sheetData>
  <sheetProtection password="C99D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42</v>
      </c>
    </row>
    <row r="2" ht="12.75">
      <c r="A2" s="1" t="s">
        <v>37</v>
      </c>
    </row>
    <row r="4" spans="1:9" ht="25.5" customHeight="1">
      <c r="A4" s="55" t="s">
        <v>145</v>
      </c>
      <c r="B4" s="55"/>
      <c r="C4" s="55"/>
      <c r="D4" s="55" t="s">
        <v>146</v>
      </c>
      <c r="E4" s="55"/>
      <c r="F4" s="55"/>
      <c r="G4" s="55" t="s">
        <v>2</v>
      </c>
      <c r="H4" s="55"/>
      <c r="I4" s="55"/>
    </row>
    <row r="5" spans="1:9" ht="38.25">
      <c r="A5" s="14" t="s">
        <v>10</v>
      </c>
      <c r="B5" s="14" t="s">
        <v>1</v>
      </c>
      <c r="C5" s="14" t="s">
        <v>9</v>
      </c>
      <c r="D5" s="14" t="s">
        <v>10</v>
      </c>
      <c r="E5" s="14" t="s">
        <v>1</v>
      </c>
      <c r="F5" s="14" t="s">
        <v>9</v>
      </c>
      <c r="G5" s="14" t="s">
        <v>10</v>
      </c>
      <c r="H5" s="14" t="s">
        <v>1</v>
      </c>
      <c r="I5" s="14" t="s">
        <v>9</v>
      </c>
    </row>
    <row r="6" spans="1:9" ht="25.5" customHeight="1">
      <c r="A6" s="13">
        <f>B6+C6</f>
        <v>0</v>
      </c>
      <c r="B6" s="32"/>
      <c r="C6" s="32"/>
      <c r="D6" s="13">
        <f>E6+F6</f>
        <v>0</v>
      </c>
      <c r="E6" s="32"/>
      <c r="F6" s="32"/>
      <c r="G6" s="13">
        <f>H6+I6</f>
        <v>0</v>
      </c>
      <c r="H6" s="32"/>
      <c r="I6" s="32"/>
    </row>
    <row r="9" ht="12.75">
      <c r="A9" s="3" t="s">
        <v>34</v>
      </c>
    </row>
    <row r="10" spans="1:9" s="4" customFormat="1" ht="25.5" customHeight="1">
      <c r="A10" s="55" t="s">
        <v>142</v>
      </c>
      <c r="B10" s="55"/>
      <c r="C10" s="55"/>
      <c r="D10" s="55" t="s">
        <v>143</v>
      </c>
      <c r="E10" s="55"/>
      <c r="F10" s="55"/>
      <c r="G10" s="55" t="s">
        <v>144</v>
      </c>
      <c r="H10" s="55"/>
      <c r="I10" s="55"/>
    </row>
    <row r="11" spans="1:9" s="4" customFormat="1" ht="38.25">
      <c r="A11" s="14" t="s">
        <v>10</v>
      </c>
      <c r="B11" s="14" t="s">
        <v>1</v>
      </c>
      <c r="C11" s="14" t="s">
        <v>9</v>
      </c>
      <c r="D11" s="14" t="s">
        <v>10</v>
      </c>
      <c r="E11" s="14" t="s">
        <v>1</v>
      </c>
      <c r="F11" s="14" t="s">
        <v>9</v>
      </c>
      <c r="G11" s="14" t="s">
        <v>10</v>
      </c>
      <c r="H11" s="14" t="s">
        <v>1</v>
      </c>
      <c r="I11" s="14" t="s">
        <v>9</v>
      </c>
    </row>
    <row r="12" spans="1:9" ht="25.5" customHeight="1">
      <c r="A12" s="13">
        <f>B12+C12</f>
        <v>155</v>
      </c>
      <c r="B12" s="32">
        <v>117</v>
      </c>
      <c r="C12" s="32">
        <v>38</v>
      </c>
      <c r="D12" s="13">
        <f>E12+F12</f>
        <v>7</v>
      </c>
      <c r="E12" s="32">
        <v>2</v>
      </c>
      <c r="F12" s="32">
        <v>5</v>
      </c>
      <c r="G12" s="13">
        <f>H12+I12</f>
        <v>42</v>
      </c>
      <c r="H12" s="32">
        <v>32</v>
      </c>
      <c r="I12" s="32">
        <v>10</v>
      </c>
    </row>
    <row r="15" ht="12.75">
      <c r="A15" s="3" t="s">
        <v>35</v>
      </c>
    </row>
    <row r="16" spans="1:9" ht="25.5" customHeight="1">
      <c r="A16" s="55" t="s">
        <v>147</v>
      </c>
      <c r="B16" s="55"/>
      <c r="C16" s="55"/>
      <c r="D16" s="55" t="s">
        <v>146</v>
      </c>
      <c r="E16" s="55"/>
      <c r="F16" s="55"/>
      <c r="G16" s="55" t="s">
        <v>2</v>
      </c>
      <c r="H16" s="55"/>
      <c r="I16" s="55"/>
    </row>
    <row r="17" spans="1:9" ht="38.25">
      <c r="A17" s="14" t="s">
        <v>10</v>
      </c>
      <c r="B17" s="14" t="s">
        <v>1</v>
      </c>
      <c r="C17" s="14" t="s">
        <v>9</v>
      </c>
      <c r="D17" s="14" t="s">
        <v>10</v>
      </c>
      <c r="E17" s="14" t="s">
        <v>1</v>
      </c>
      <c r="F17" s="14" t="s">
        <v>9</v>
      </c>
      <c r="G17" s="14" t="s">
        <v>10</v>
      </c>
      <c r="H17" s="14" t="s">
        <v>1</v>
      </c>
      <c r="I17" s="14" t="s">
        <v>9</v>
      </c>
    </row>
    <row r="18" spans="1:9" ht="25.5" customHeight="1">
      <c r="A18" s="13">
        <f>B18+C18</f>
        <v>3</v>
      </c>
      <c r="B18" s="32">
        <v>3</v>
      </c>
      <c r="C18" s="32">
        <v>0</v>
      </c>
      <c r="D18" s="13">
        <f>E18+F18</f>
        <v>7</v>
      </c>
      <c r="E18" s="32">
        <v>5</v>
      </c>
      <c r="F18" s="32">
        <v>2</v>
      </c>
      <c r="G18" s="13">
        <f>H18+I18</f>
        <v>1</v>
      </c>
      <c r="H18" s="32">
        <v>1</v>
      </c>
      <c r="I18" s="32">
        <v>0</v>
      </c>
    </row>
  </sheetData>
  <sheetProtection password="CA5D" sheet="1" objects="1" scenarios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3"/>
  <sheetViews>
    <sheetView showGridLines="0" zoomScalePageLayoutView="0" workbookViewId="0" topLeftCell="A1">
      <selection activeCell="B5" sqref="B5:C13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36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148</v>
      </c>
      <c r="B5" s="33">
        <v>46</v>
      </c>
      <c r="C5" s="34">
        <v>61</v>
      </c>
    </row>
    <row r="6" spans="1:3" ht="12.75">
      <c r="A6" s="15" t="s">
        <v>149</v>
      </c>
      <c r="B6" s="33">
        <v>0</v>
      </c>
      <c r="C6" s="34">
        <v>0</v>
      </c>
    </row>
    <row r="7" spans="1:3" ht="12.75">
      <c r="A7" s="15" t="s">
        <v>150</v>
      </c>
      <c r="B7" s="33">
        <v>19</v>
      </c>
      <c r="C7" s="34">
        <v>44</v>
      </c>
    </row>
    <row r="8" spans="1:3" ht="12.75">
      <c r="A8" s="15" t="s">
        <v>11</v>
      </c>
      <c r="B8" s="33"/>
      <c r="C8" s="34"/>
    </row>
    <row r="9" spans="1:3" ht="12.75">
      <c r="A9" s="15" t="s">
        <v>5</v>
      </c>
      <c r="B9" s="33">
        <v>5</v>
      </c>
      <c r="C9" s="34">
        <v>2</v>
      </c>
    </row>
    <row r="10" spans="1:3" ht="12.75">
      <c r="A10" s="15" t="s">
        <v>3</v>
      </c>
      <c r="B10" s="33">
        <v>27</v>
      </c>
      <c r="C10" s="34">
        <v>17</v>
      </c>
    </row>
    <row r="11" spans="1:3" ht="12.75">
      <c r="A11" s="15" t="s">
        <v>6</v>
      </c>
      <c r="B11" s="33">
        <v>0</v>
      </c>
      <c r="C11" s="34">
        <v>0</v>
      </c>
    </row>
    <row r="12" spans="1:3" ht="12.75">
      <c r="A12" s="15" t="s">
        <v>4</v>
      </c>
      <c r="B12" s="33">
        <v>5</v>
      </c>
      <c r="C12" s="34">
        <v>5</v>
      </c>
    </row>
    <row r="13" spans="1:3" ht="12.75">
      <c r="A13" s="15" t="s">
        <v>12</v>
      </c>
      <c r="B13" s="33">
        <v>2</v>
      </c>
      <c r="C13" s="34">
        <v>5</v>
      </c>
    </row>
  </sheetData>
  <sheetProtection password="CA5D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D8"/>
  <sheetViews>
    <sheetView showGridLines="0" zoomScalePageLayoutView="0" workbookViewId="0" topLeftCell="B1">
      <selection activeCell="C8" sqref="C8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128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119</v>
      </c>
      <c r="B5" s="33">
        <v>25</v>
      </c>
      <c r="C5" s="34">
        <v>28</v>
      </c>
    </row>
    <row r="6" spans="1:3" ht="12.75">
      <c r="A6" s="15" t="s">
        <v>120</v>
      </c>
      <c r="B6" s="33">
        <v>526</v>
      </c>
      <c r="C6" s="34">
        <v>564</v>
      </c>
    </row>
    <row r="7" spans="1:3" ht="12.75">
      <c r="A7" s="15" t="s">
        <v>121</v>
      </c>
      <c r="B7" s="33">
        <v>75</v>
      </c>
      <c r="C7" s="34">
        <v>25</v>
      </c>
    </row>
    <row r="8" spans="1:3" ht="12.75">
      <c r="A8" s="15" t="s">
        <v>122</v>
      </c>
      <c r="B8" s="33">
        <v>0</v>
      </c>
      <c r="C8" s="34">
        <v>0</v>
      </c>
    </row>
  </sheetData>
  <sheetProtection password="C99D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57"/>
  <sheetViews>
    <sheetView showGridLines="0" zoomScalePageLayoutView="0" workbookViewId="0" topLeftCell="A1">
      <selection activeCell="A4" sqref="A4:K10"/>
    </sheetView>
  </sheetViews>
  <sheetFormatPr defaultColWidth="9.140625" defaultRowHeight="12.75"/>
  <cols>
    <col min="1" max="1" width="36.140625" style="1" customWidth="1"/>
    <col min="2" max="2" width="24.00390625" style="1" customWidth="1"/>
    <col min="3" max="3" width="60.140625" style="1" customWidth="1"/>
    <col min="4" max="4" width="10.8515625" style="1" bestFit="1" customWidth="1"/>
    <col min="5" max="5" width="7.28125" style="1" bestFit="1" customWidth="1"/>
    <col min="6" max="6" width="10.140625" style="1" customWidth="1"/>
    <col min="7" max="7" width="9.140625" style="1" customWidth="1"/>
    <col min="8" max="9" width="11.7109375" style="1" customWidth="1"/>
    <col min="10" max="10" width="17.8515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0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138</v>
      </c>
      <c r="T1" s="22" t="s">
        <v>87</v>
      </c>
      <c r="V1" s="22" t="s">
        <v>88</v>
      </c>
    </row>
    <row r="2" spans="1:22" ht="12.75">
      <c r="A2" s="37" t="s">
        <v>131</v>
      </c>
      <c r="T2" s="23" t="s">
        <v>89</v>
      </c>
      <c r="V2" s="23" t="s">
        <v>90</v>
      </c>
    </row>
    <row r="3" spans="1:22" ht="38.25">
      <c r="A3" s="8" t="s">
        <v>16</v>
      </c>
      <c r="B3" s="8" t="s">
        <v>132</v>
      </c>
      <c r="C3" s="8" t="s">
        <v>133</v>
      </c>
      <c r="D3" s="8" t="s">
        <v>17</v>
      </c>
      <c r="E3" s="8" t="s">
        <v>91</v>
      </c>
      <c r="F3" s="8" t="s">
        <v>18</v>
      </c>
      <c r="G3" s="8" t="s">
        <v>19</v>
      </c>
      <c r="H3" s="8" t="s">
        <v>49</v>
      </c>
      <c r="I3" s="8" t="s">
        <v>50</v>
      </c>
      <c r="J3" s="8" t="s">
        <v>134</v>
      </c>
      <c r="K3" s="8" t="s">
        <v>20</v>
      </c>
      <c r="T3" s="23" t="s">
        <v>92</v>
      </c>
      <c r="V3" s="23" t="s">
        <v>93</v>
      </c>
    </row>
    <row r="4" spans="1:22" ht="25.5">
      <c r="A4" s="42" t="s">
        <v>175</v>
      </c>
      <c r="B4" s="42" t="s">
        <v>100</v>
      </c>
      <c r="C4" s="42" t="s">
        <v>103</v>
      </c>
      <c r="D4" s="42" t="s">
        <v>176</v>
      </c>
      <c r="E4" s="42">
        <v>10</v>
      </c>
      <c r="F4" s="42" t="s">
        <v>177</v>
      </c>
      <c r="G4" s="42" t="s">
        <v>178</v>
      </c>
      <c r="H4" s="43">
        <v>14</v>
      </c>
      <c r="I4" s="43">
        <v>14</v>
      </c>
      <c r="J4" s="42" t="s">
        <v>179</v>
      </c>
      <c r="K4" s="42"/>
      <c r="T4" s="23" t="s">
        <v>94</v>
      </c>
      <c r="V4" s="23" t="s">
        <v>95</v>
      </c>
    </row>
    <row r="5" spans="1:22" ht="25.5">
      <c r="A5" s="42" t="s">
        <v>180</v>
      </c>
      <c r="B5" s="42" t="s">
        <v>100</v>
      </c>
      <c r="C5" s="42" t="s">
        <v>103</v>
      </c>
      <c r="D5" s="42" t="s">
        <v>176</v>
      </c>
      <c r="E5" s="42">
        <v>10</v>
      </c>
      <c r="F5" s="42" t="s">
        <v>177</v>
      </c>
      <c r="G5" s="42" t="s">
        <v>178</v>
      </c>
      <c r="H5" s="43">
        <v>12</v>
      </c>
      <c r="I5" s="43">
        <v>12</v>
      </c>
      <c r="J5" s="42" t="s">
        <v>179</v>
      </c>
      <c r="K5" s="42"/>
      <c r="T5" s="23" t="s">
        <v>96</v>
      </c>
      <c r="V5" s="23" t="s">
        <v>97</v>
      </c>
    </row>
    <row r="6" spans="1:22" ht="25.5">
      <c r="A6" s="42" t="s">
        <v>175</v>
      </c>
      <c r="B6" s="42" t="s">
        <v>100</v>
      </c>
      <c r="C6" s="42" t="s">
        <v>103</v>
      </c>
      <c r="D6" s="42" t="s">
        <v>176</v>
      </c>
      <c r="E6" s="42">
        <v>10</v>
      </c>
      <c r="F6" s="42" t="s">
        <v>177</v>
      </c>
      <c r="G6" s="42" t="s">
        <v>178</v>
      </c>
      <c r="H6" s="43">
        <v>12</v>
      </c>
      <c r="I6" s="43">
        <v>12</v>
      </c>
      <c r="J6" s="42" t="s">
        <v>179</v>
      </c>
      <c r="K6" s="42"/>
      <c r="T6" s="23" t="s">
        <v>98</v>
      </c>
      <c r="V6" s="23" t="s">
        <v>99</v>
      </c>
    </row>
    <row r="7" spans="1:22" ht="25.5">
      <c r="A7" s="42" t="s">
        <v>175</v>
      </c>
      <c r="B7" s="42" t="s">
        <v>100</v>
      </c>
      <c r="C7" s="42" t="s">
        <v>103</v>
      </c>
      <c r="D7" s="42" t="s">
        <v>176</v>
      </c>
      <c r="E7" s="42">
        <v>10</v>
      </c>
      <c r="F7" s="42" t="s">
        <v>177</v>
      </c>
      <c r="G7" s="42" t="s">
        <v>178</v>
      </c>
      <c r="H7" s="43">
        <v>15</v>
      </c>
      <c r="I7" s="43">
        <v>15</v>
      </c>
      <c r="J7" s="42" t="s">
        <v>179</v>
      </c>
      <c r="K7" s="42"/>
      <c r="T7" s="23" t="s">
        <v>100</v>
      </c>
      <c r="V7" s="23" t="s">
        <v>101</v>
      </c>
    </row>
    <row r="8" spans="1:22" ht="25.5">
      <c r="A8" s="42" t="s">
        <v>180</v>
      </c>
      <c r="B8" s="42" t="s">
        <v>100</v>
      </c>
      <c r="C8" s="42" t="s">
        <v>103</v>
      </c>
      <c r="D8" s="42" t="s">
        <v>176</v>
      </c>
      <c r="E8" s="42">
        <v>10</v>
      </c>
      <c r="F8" s="42" t="s">
        <v>177</v>
      </c>
      <c r="G8" s="42" t="s">
        <v>178</v>
      </c>
      <c r="H8" s="43">
        <v>12</v>
      </c>
      <c r="I8" s="43">
        <v>12</v>
      </c>
      <c r="J8" s="42" t="s">
        <v>179</v>
      </c>
      <c r="K8" s="42"/>
      <c r="T8" s="23" t="s">
        <v>102</v>
      </c>
      <c r="V8" s="23" t="s">
        <v>103</v>
      </c>
    </row>
    <row r="9" spans="1:22" ht="25.5">
      <c r="A9" s="42" t="s">
        <v>181</v>
      </c>
      <c r="B9" s="42" t="s">
        <v>100</v>
      </c>
      <c r="C9" s="42" t="s">
        <v>103</v>
      </c>
      <c r="D9" s="42" t="s">
        <v>176</v>
      </c>
      <c r="E9" s="42">
        <v>10</v>
      </c>
      <c r="F9" s="42" t="s">
        <v>177</v>
      </c>
      <c r="G9" s="42" t="s">
        <v>178</v>
      </c>
      <c r="H9" s="43">
        <v>12</v>
      </c>
      <c r="I9" s="43">
        <v>12</v>
      </c>
      <c r="J9" s="42" t="s">
        <v>179</v>
      </c>
      <c r="K9" s="42"/>
      <c r="T9" s="23" t="s">
        <v>104</v>
      </c>
      <c r="V9" s="23" t="s">
        <v>105</v>
      </c>
    </row>
    <row r="10" spans="1:22" ht="25.5">
      <c r="A10" s="42" t="s">
        <v>175</v>
      </c>
      <c r="B10" s="42" t="s">
        <v>100</v>
      </c>
      <c r="C10" s="42" t="s">
        <v>103</v>
      </c>
      <c r="D10" s="42" t="s">
        <v>176</v>
      </c>
      <c r="E10" s="42">
        <v>10</v>
      </c>
      <c r="F10" s="42" t="s">
        <v>177</v>
      </c>
      <c r="G10" s="42" t="s">
        <v>178</v>
      </c>
      <c r="H10" s="43">
        <v>12</v>
      </c>
      <c r="I10" s="43">
        <v>12</v>
      </c>
      <c r="J10" s="42" t="s">
        <v>179</v>
      </c>
      <c r="K10" s="42"/>
      <c r="T10" s="23" t="s">
        <v>106</v>
      </c>
      <c r="V10" s="23" t="s">
        <v>107</v>
      </c>
    </row>
    <row r="11" spans="1:22" ht="12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V11" s="23" t="s">
        <v>108</v>
      </c>
    </row>
    <row r="12" spans="1:22" ht="12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V12" s="23" t="s">
        <v>109</v>
      </c>
    </row>
    <row r="13" spans="1:22" ht="12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V13" s="23" t="s">
        <v>110</v>
      </c>
    </row>
    <row r="14" spans="1:22" ht="12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V14" s="23" t="s">
        <v>111</v>
      </c>
    </row>
    <row r="15" spans="1:22" ht="12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V15" s="23" t="s">
        <v>112</v>
      </c>
    </row>
    <row r="16" spans="1:11" ht="12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</row>
    <row r="17" spans="1:11" ht="12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</row>
    <row r="18" spans="1:11" ht="12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</row>
    <row r="19" spans="1:11" ht="12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</row>
    <row r="20" spans="1:11" ht="12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</row>
    <row r="21" spans="1:11" ht="12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</row>
    <row r="22" spans="1:11" ht="12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</row>
    <row r="23" spans="1:11" ht="12.75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</row>
    <row r="24" spans="1:11" ht="12.75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</row>
    <row r="25" spans="1:11" ht="12.75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</row>
    <row r="26" spans="1:11" ht="12.75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</row>
    <row r="27" spans="1:11" ht="12.75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</row>
    <row r="28" spans="1:11" ht="12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</row>
    <row r="29" spans="1:11" ht="12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</row>
    <row r="30" spans="1:11" ht="12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</row>
    <row r="31" spans="1:22" ht="12.75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T31" s="23" t="s">
        <v>94</v>
      </c>
      <c r="V31" s="23" t="s">
        <v>95</v>
      </c>
    </row>
    <row r="32" spans="1:22" ht="12.75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T32" s="23" t="s">
        <v>96</v>
      </c>
      <c r="V32" s="23" t="s">
        <v>97</v>
      </c>
    </row>
    <row r="33" spans="1:22" ht="12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T33" s="23" t="s">
        <v>98</v>
      </c>
      <c r="V33" s="23" t="s">
        <v>99</v>
      </c>
    </row>
    <row r="34" spans="1:22" ht="12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T34" s="23" t="s">
        <v>100</v>
      </c>
      <c r="V34" s="23" t="s">
        <v>101</v>
      </c>
    </row>
    <row r="35" spans="1:22" ht="12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T35" s="23" t="s">
        <v>102</v>
      </c>
      <c r="V35" s="23" t="s">
        <v>103</v>
      </c>
    </row>
    <row r="36" spans="1:22" ht="12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T36" s="23" t="s">
        <v>104</v>
      </c>
      <c r="V36" s="23" t="s">
        <v>105</v>
      </c>
    </row>
    <row r="37" spans="1:22" ht="12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T37" s="23" t="s">
        <v>106</v>
      </c>
      <c r="V37" s="23" t="s">
        <v>107</v>
      </c>
    </row>
    <row r="38" spans="1:22" ht="12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V38" s="23" t="s">
        <v>108</v>
      </c>
    </row>
    <row r="39" spans="1:22" ht="12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V39" s="23" t="s">
        <v>109</v>
      </c>
    </row>
    <row r="40" spans="1:22" ht="12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V40" s="23" t="s">
        <v>110</v>
      </c>
    </row>
    <row r="41" spans="1:22" ht="12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V41" s="23" t="s">
        <v>111</v>
      </c>
    </row>
    <row r="42" spans="1:22" ht="12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V42" s="23" t="s">
        <v>112</v>
      </c>
    </row>
    <row r="43" spans="1:11" ht="12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</row>
    <row r="45" spans="1:11" ht="12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</row>
    <row r="46" spans="1:11" ht="12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</row>
    <row r="47" spans="1:11" ht="12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</row>
    <row r="48" spans="1:11" ht="12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</row>
    <row r="49" spans="1:11" ht="12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</row>
    <row r="50" spans="1:11" ht="12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</row>
    <row r="51" spans="1:11" ht="12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</row>
    <row r="52" spans="1:11" ht="12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</row>
    <row r="53" spans="1:11" ht="12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</row>
    <row r="54" spans="1:11" ht="12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</row>
    <row r="55" spans="1:11" ht="12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</row>
    <row r="56" spans="1:11" ht="12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</row>
    <row r="57" spans="1:11" ht="12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</row>
  </sheetData>
  <sheetProtection password="CA5D" sheet="1" objects="1" scenarios="1"/>
  <dataValidations count="3">
    <dataValidation type="list" allowBlank="1" showInputMessage="1" showErrorMessage="1" sqref="B4:B57">
      <formula1>$T$2:$T$10</formula1>
    </dataValidation>
    <dataValidation type="list" allowBlank="1" showInputMessage="1" showErrorMessage="1" sqref="C4:C57">
      <formula1>$V$2:$V$15</formula1>
    </dataValidation>
    <dataValidation allowBlank="1" showInputMessage="1" showErrorMessage="1" sqref="C4:C57"/>
  </dataValidation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Josef Šorm</cp:lastModifiedBy>
  <cp:lastPrinted>2010-09-01T13:24:20Z</cp:lastPrinted>
  <dcterms:created xsi:type="dcterms:W3CDTF">2008-06-09T13:57:32Z</dcterms:created>
  <dcterms:modified xsi:type="dcterms:W3CDTF">2012-10-26T10:55:07Z</dcterms:modified>
  <cp:category/>
  <cp:version/>
  <cp:contentType/>
  <cp:contentStatus/>
</cp:coreProperties>
</file>